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D:\PHJD\2022\OUTPUT TW III\"/>
    </mc:Choice>
  </mc:AlternateContent>
  <xr:revisionPtr revIDLastSave="0" documentId="13_ncr:1_{8BCBFDD1-5EC7-43CA-97FA-1B5597806D7C}" xr6:coauthVersionLast="47" xr6:coauthVersionMax="47" xr10:uidLastSave="{00000000-0000-0000-0000-000000000000}"/>
  <bookViews>
    <workbookView xWindow="-108" yWindow="-108" windowWidth="23256" windowHeight="12456" tabRatio="701" xr2:uid="{00000000-000D-0000-FFFF-FFFF00000000}"/>
  </bookViews>
  <sheets>
    <sheet name="S.D OKTO 2022" sheetId="39" r:id="rId1"/>
    <sheet name="Statistik 2020" sheetId="33"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6" i="33" l="1"/>
  <c r="C13" i="33"/>
  <c r="I23" i="39"/>
  <c r="H23" i="39"/>
  <c r="G23" i="39"/>
  <c r="F23" i="39"/>
  <c r="E23" i="39"/>
  <c r="C14" i="33" l="1"/>
  <c r="C15" i="33"/>
  <c r="H56" i="33"/>
  <c r="H57" i="33"/>
  <c r="H58" i="33"/>
  <c r="H59" i="33"/>
  <c r="H60" i="33"/>
  <c r="H61" i="33"/>
  <c r="H62" i="33"/>
  <c r="H63" i="33"/>
  <c r="G56" i="33"/>
  <c r="G57" i="33"/>
  <c r="G58" i="33"/>
  <c r="G59" i="33"/>
  <c r="G60" i="33"/>
  <c r="G61" i="33"/>
  <c r="G62" i="33"/>
  <c r="G63" i="33"/>
  <c r="F56" i="33"/>
  <c r="F57" i="33"/>
  <c r="F58" i="33"/>
  <c r="F59" i="33"/>
  <c r="F60" i="33"/>
  <c r="F61" i="33"/>
  <c r="F62" i="33"/>
  <c r="F63" i="33"/>
  <c r="E56" i="33"/>
  <c r="E57" i="33"/>
  <c r="E58" i="33"/>
  <c r="E59" i="33"/>
  <c r="E60" i="33"/>
  <c r="E61" i="33"/>
  <c r="E62" i="33"/>
  <c r="E63" i="33"/>
  <c r="D56" i="33"/>
  <c r="D57" i="33"/>
  <c r="D58" i="33"/>
  <c r="D59" i="33"/>
  <c r="D60" i="33"/>
  <c r="D61" i="33"/>
  <c r="D62" i="33"/>
  <c r="D63" i="33"/>
  <c r="C56" i="33"/>
  <c r="C57" i="33"/>
  <c r="C58" i="33"/>
  <c r="C59" i="33"/>
  <c r="C60" i="33"/>
  <c r="C61" i="33"/>
  <c r="C62" i="33"/>
  <c r="C63" i="33"/>
  <c r="D39" i="33"/>
  <c r="D40" i="33"/>
  <c r="D41" i="33"/>
  <c r="D42" i="33"/>
  <c r="D43" i="33"/>
  <c r="D44" i="33"/>
  <c r="D45" i="33"/>
  <c r="D46" i="33"/>
  <c r="C39" i="33"/>
  <c r="C40" i="33"/>
  <c r="C42" i="33"/>
  <c r="C43" i="33"/>
  <c r="C44" i="33"/>
  <c r="C45" i="33"/>
  <c r="C46" i="33"/>
  <c r="D22" i="33"/>
  <c r="D23" i="33"/>
  <c r="D24" i="33"/>
  <c r="D25" i="33"/>
  <c r="D26" i="33"/>
  <c r="D27" i="33"/>
  <c r="D28" i="33"/>
  <c r="D29" i="33"/>
  <c r="C29" i="33"/>
  <c r="C28" i="33"/>
  <c r="C27" i="33"/>
  <c r="C26" i="33"/>
  <c r="C25" i="33"/>
  <c r="C24" i="33"/>
  <c r="C23" i="33"/>
  <c r="C22" i="33"/>
  <c r="C12" i="33"/>
  <c r="C11" i="33"/>
  <c r="C10" i="33"/>
  <c r="C9" i="33"/>
  <c r="C8" i="33"/>
  <c r="C7" i="33"/>
  <c r="C6" i="33"/>
  <c r="C5" i="33"/>
  <c r="E45" i="33" l="1"/>
  <c r="E42" i="33"/>
  <c r="E44" i="33"/>
  <c r="E43" i="33"/>
  <c r="E40" i="33"/>
  <c r="E46" i="33"/>
  <c r="E39" i="33"/>
  <c r="H64" i="33"/>
  <c r="C30" i="33"/>
  <c r="G64" i="33"/>
  <c r="D47" i="33"/>
  <c r="E64" i="33"/>
  <c r="F64" i="33"/>
  <c r="C47" i="33"/>
  <c r="D30" i="33"/>
  <c r="C64" i="33"/>
  <c r="D64" i="33"/>
  <c r="D65" i="33"/>
  <c r="D48" i="33"/>
  <c r="C48" i="33"/>
  <c r="F65" i="33"/>
  <c r="H65" i="33"/>
  <c r="E65" i="33"/>
  <c r="G65" i="33"/>
  <c r="C31" i="33"/>
  <c r="D31" i="33"/>
  <c r="C65" i="33"/>
  <c r="C32" i="33"/>
  <c r="D32" i="33"/>
  <c r="D49" i="33"/>
  <c r="E66" i="33"/>
  <c r="C66" i="33"/>
  <c r="D66" i="33"/>
  <c r="H66" i="33"/>
  <c r="G66" i="33"/>
  <c r="F66" i="33"/>
  <c r="F68" i="33" s="1"/>
  <c r="C49" i="33"/>
  <c r="E67" i="33"/>
  <c r="C33" i="33"/>
  <c r="D33" i="33"/>
  <c r="D34" i="33" s="1"/>
  <c r="D50" i="33"/>
  <c r="H67" i="33"/>
  <c r="C50" i="33"/>
  <c r="C67" i="33"/>
  <c r="F67" i="33"/>
  <c r="D67" i="33"/>
  <c r="D68" i="33" s="1"/>
  <c r="G67" i="33"/>
  <c r="G68" i="33" s="1"/>
  <c r="C17" i="33"/>
  <c r="E47" i="33" l="1"/>
  <c r="E50" i="33"/>
  <c r="H68" i="33"/>
  <c r="C68" i="33"/>
  <c r="C69" i="33" s="1"/>
  <c r="E48" i="33"/>
  <c r="D51" i="33"/>
  <c r="C34" i="33"/>
  <c r="E34" i="33" s="1"/>
  <c r="E49" i="33"/>
  <c r="E68" i="33"/>
  <c r="C41" i="33"/>
  <c r="C51" i="33" s="1"/>
  <c r="E41" i="33" l="1"/>
  <c r="E51" i="33" s="1"/>
  <c r="F51" i="33" s="1"/>
</calcChain>
</file>

<file path=xl/sharedStrings.xml><?xml version="1.0" encoding="utf-8"?>
<sst xmlns="http://schemas.openxmlformats.org/spreadsheetml/2006/main" count="179" uniqueCount="89">
  <si>
    <t>DARI SKPD</t>
  </si>
  <si>
    <t>NO.</t>
  </si>
  <si>
    <t>ASAL PENGADUAN</t>
  </si>
  <si>
    <t>SARANA PENGADUAN</t>
  </si>
  <si>
    <t>ISI PENGADUAN</t>
  </si>
  <si>
    <t>TANGGAL PENGADUAN</t>
  </si>
  <si>
    <t>TINDAK LANJUT PENGADUAN</t>
  </si>
  <si>
    <t>NOMOR DAN TANGGAL SURAT</t>
  </si>
  <si>
    <t>KET.</t>
  </si>
  <si>
    <t>SMS CENTER</t>
  </si>
  <si>
    <t>KOTAK PENGADUAN</t>
  </si>
  <si>
    <t>PENGADUAN LANGSUNG</t>
  </si>
  <si>
    <t>SURAT</t>
  </si>
  <si>
    <t>MEDIA CETAK</t>
  </si>
  <si>
    <t>APLIKASI</t>
  </si>
  <si>
    <t>Jumlah Aduan</t>
  </si>
  <si>
    <t>JENIS KELAMIN</t>
  </si>
  <si>
    <t>Laki-Laki</t>
  </si>
  <si>
    <t>Perempuan</t>
  </si>
  <si>
    <t>Perkembangan Tindak Lanjut</t>
  </si>
  <si>
    <t>Belum Selesai</t>
  </si>
  <si>
    <t>Selesai</t>
  </si>
  <si>
    <t>√</t>
  </si>
  <si>
    <t>Bulan</t>
  </si>
  <si>
    <t>Januari</t>
  </si>
  <si>
    <t>Februari</t>
  </si>
  <si>
    <t>Maret</t>
  </si>
  <si>
    <t>April</t>
  </si>
  <si>
    <t>Mei</t>
  </si>
  <si>
    <t>Juni</t>
  </si>
  <si>
    <t>Juli</t>
  </si>
  <si>
    <t>Agustus</t>
  </si>
  <si>
    <t>September</t>
  </si>
  <si>
    <t>Oktober</t>
  </si>
  <si>
    <t>November</t>
  </si>
  <si>
    <t>Desember</t>
  </si>
  <si>
    <t>SMS Center</t>
  </si>
  <si>
    <t>Kotak Pengaduan</t>
  </si>
  <si>
    <t>Pengaduan Langsung</t>
  </si>
  <si>
    <t>Surat</t>
  </si>
  <si>
    <t>Aplikasi</t>
  </si>
  <si>
    <t>Tidak Diketahui</t>
  </si>
  <si>
    <t>Tahun</t>
  </si>
  <si>
    <t>Media Cetak</t>
  </si>
  <si>
    <t>P</t>
  </si>
  <si>
    <t>L</t>
  </si>
  <si>
    <t>LAPORAN</t>
  </si>
  <si>
    <t>LAPORAN PENGADUAN MASYARAKAT TAHUN 2022</t>
  </si>
  <si>
    <t>: FORUM LLAJ PROVINSI SUMATERA BARAT</t>
  </si>
  <si>
    <t>Tindak Lanjut 100%</t>
  </si>
  <si>
    <t>: HINGGA OKTOBER 2022</t>
  </si>
  <si>
    <t>Juanda Arham</t>
  </si>
  <si>
    <t>Selamat malam min, mohon bantuannya min sudah sering sekali di kelok sikumbang jalan kubu kerambia batusnagkar, mobil terguling dan masuk pekarangan rumah warga min, mohon solusinya apa bisa di kasih pagar pengaman</t>
  </si>
  <si>
    <t>25/07/2022</t>
  </si>
  <si>
    <t xml:space="preserve">FLLAJ Telah menyurati Instansi terkait guna untuk membantu menindaklanjuti laporan masyarakat ini </t>
  </si>
  <si>
    <t>Dinda Putri</t>
  </si>
  <si>
    <t>Selamat sore pak, telah terjadi longsor yang mengakibatkan macet yang parah di daerah sitinjau lauik, mohon bantuannya</t>
  </si>
  <si>
    <t>30/07/2022</t>
  </si>
  <si>
    <t>Ajral Saputra</t>
  </si>
  <si>
    <t>Selamat sore pak, melaporkan keadaan jalan menuju lintau sudah sangat rusak hampir seluruh badan jalan, mohon kiranya bisa diperbaiki segera karena membahayakan pak</t>
  </si>
  <si>
    <t>Lilis Putri Suryani</t>
  </si>
  <si>
    <t>pagi min
mau menyampaikan keadaan lalu lintas di sitinjau laut
macet panjang karena longsor ini min
mohon bantuan petugas agar lalu lintas lancar dan dapat di atur</t>
  </si>
  <si>
    <t>18/10/2022</t>
  </si>
  <si>
    <t xml:space="preserve">FLLAJ Telah menyurati Instansi terkait dan petugas dari Dinas Perhubungan serta Instansi lainnya sudah melakukan pembersihan materil dan melakukan pengaturan lalu lintas </t>
  </si>
  <si>
    <t>Veri Anggriawan</t>
  </si>
  <si>
    <t>Selamat pagi pak
terjadi longsor kembali di sitinjau lauik
mohon bantuaanya mengatur kendaraan pak
karena jalannya buka tutup
saya mau ke padang</t>
  </si>
  <si>
    <t>22/8/2022</t>
  </si>
  <si>
    <t>Jufrijon</t>
  </si>
  <si>
    <t>selamat sore admin...
lalu lintas saat ini sangat ramai min
apa tidak ada petugas yang ngatur lalu lintas ini min...
karena kami sangat was was melewati kawasan longsor ini
tolong ya min</t>
  </si>
  <si>
    <t>26/8/2022</t>
  </si>
  <si>
    <t>Fonda Vivi</t>
  </si>
  <si>
    <t>Selamat sore admin
keadaan jalan yang longsor semakin parah min
apa bisa di percepat perbaikan jalan ini min
karena kami merasa takut melewati jalan ini
kalalu kami memutar jalan sangat jauh rasanya
apa tidak ada tindak lanjut secepatnya
terima kasih</t>
  </si>
  <si>
    <t>27/8/2022</t>
  </si>
  <si>
    <t>Doni Eka Putra</t>
  </si>
  <si>
    <t>longsor di tanjakan tunggua sitinjau laut
menunggu pembersihan materialnya min
sehingga terjadi macet yang sangat panjang
mohon bantuan pengaturannya min</t>
  </si>
  <si>
    <t>26/9/2022</t>
  </si>
  <si>
    <t>Prasetyo</t>
  </si>
  <si>
    <t>selamat malam pak ataupun admin
kondisi jalan di nagari pagaruyung yang amblas
mohon bantuan percepatan untuk perbaikan jalan ini min
karena jalan ini adalah jalan utama kami.
karena kalau malam bisa membahayan karena tidak terlihat</t>
  </si>
  <si>
    <t>Afriweldi Pratama</t>
  </si>
  <si>
    <t>Selamat malam admin dan pak Dishub
telah terjadi kecelakaan di daerah padang lua
yang kendaraan truck dan mobil kecil
tolong bantuannya dan tindakannya</t>
  </si>
  <si>
    <t xml:space="preserve">FLLAJ Prov. Sumbar dan Dinas Perhubungan telah melakukan peninjauan lapangan langsung ke tempat kejadian </t>
  </si>
  <si>
    <t>Rinaldi Sudrajat</t>
  </si>
  <si>
    <t>mohon perhatiannya untuk instansi - instansi terkait
jalan provinsi yang dilewati oleh kendaraan - kendaraan yang sangat besar
apa tidak ada pelarangan untuk kendaraan - kendaraan ini pak
mohon di tindak pak
karena jalan yang dilewati oleh kendaraan ini sudah banyak yang rusak</t>
  </si>
  <si>
    <t>Dayuti Pasaman</t>
  </si>
  <si>
    <t>Selamat Sore Pak..
menyampaikan bahwa telah terjadi terban di daerah Panti menuju Simpang Empat
mohon bantuannya pak agar dapat mempercepat memperbaiki jalan yang terban ini
karena kami sering melewati jalan ini</t>
  </si>
  <si>
    <t>FLLAJ Prov. Sumbar dan Dinas Perhubungan telah melakukan peninjauan lapangan langsung ke lokasi dan melakukan pemantauan terhadap kendaraan yang dilaporkan</t>
  </si>
  <si>
    <t>FLLAJ Prov. Sumbar dan Dinas Perhubungan telah melakukan peninjauan lapangan langsung ke lokasi</t>
  </si>
  <si>
    <t>Endang Putri</t>
  </si>
  <si>
    <t>Selamat Sore Bapak Admin Forum..
drainase di depan rumah kami sudah sangat rusak dan ketika hujan air drainase meluap ke jalan
mohon bantuannya pak agar dapat dengan cepat memperbaikinya pak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</si>
</sst>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
      <scheme val="minor"/>
    </font>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sz val="12"/>
      <name val="Times New Roman"/>
      <family val="1"/>
    </font>
    <font>
      <b/>
      <sz val="10"/>
      <color theme="1"/>
      <name val="Times New Roman"/>
      <family val="1"/>
    </font>
    <font>
      <b/>
      <sz val="11"/>
      <color theme="1"/>
      <name val="Calibri"/>
      <family val="2"/>
      <scheme val="minor"/>
    </font>
    <font>
      <b/>
      <sz val="14"/>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1" fillId="0" borderId="0"/>
  </cellStyleXfs>
  <cellXfs count="37">
    <xf numFmtId="0" fontId="0" fillId="0" borderId="0" xfId="0"/>
    <xf numFmtId="0" fontId="0" fillId="0" borderId="1" xfId="0" applyBorder="1"/>
    <xf numFmtId="0" fontId="7"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1" fillId="0" borderId="0" xfId="2"/>
    <xf numFmtId="0" fontId="3" fillId="2" borderId="0" xfId="2" applyFont="1" applyFill="1" applyAlignment="1">
      <alignment horizontal="center"/>
    </xf>
    <xf numFmtId="0" fontId="3" fillId="2" borderId="0" xfId="2" applyFont="1" applyFill="1" applyAlignment="1">
      <alignment horizontal="center" vertical="top" wrapText="1"/>
    </xf>
    <xf numFmtId="0" fontId="3" fillId="2" borderId="0" xfId="2" applyFont="1" applyFill="1" applyAlignment="1">
      <alignment horizontal="center" vertical="center"/>
    </xf>
    <xf numFmtId="0" fontId="3" fillId="2" borderId="0" xfId="2" applyFont="1" applyFill="1" applyAlignment="1">
      <alignment horizontal="center" wrapText="1"/>
    </xf>
    <xf numFmtId="0" fontId="3" fillId="2" borderId="0" xfId="2" applyFont="1" applyFill="1"/>
    <xf numFmtId="0" fontId="3" fillId="2" borderId="0" xfId="2" applyFont="1" applyFill="1" applyAlignment="1">
      <alignment vertical="top" wrapText="1"/>
    </xf>
    <xf numFmtId="0" fontId="3" fillId="2" borderId="0" xfId="2" applyFont="1" applyFill="1" applyAlignment="1">
      <alignment wrapText="1"/>
    </xf>
    <xf numFmtId="0" fontId="4" fillId="2" borderId="0" xfId="2" applyFont="1" applyFill="1"/>
    <xf numFmtId="0" fontId="4" fillId="2" borderId="0" xfId="2" applyFont="1" applyFill="1" applyAlignment="1">
      <alignment vertical="top" wrapText="1"/>
    </xf>
    <xf numFmtId="0" fontId="4" fillId="2" borderId="0" xfId="2" applyFont="1" applyFill="1" applyAlignment="1">
      <alignment horizontal="center" vertical="center"/>
    </xf>
    <xf numFmtId="0" fontId="4" fillId="2" borderId="0" xfId="2" applyFont="1" applyFill="1" applyAlignment="1">
      <alignment wrapText="1"/>
    </xf>
    <xf numFmtId="0" fontId="6"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2" borderId="1" xfId="2" applyFont="1" applyFill="1" applyBorder="1" applyAlignment="1">
      <alignment horizontal="left" vertical="top" wrapText="1"/>
    </xf>
    <xf numFmtId="14" fontId="4" fillId="2" borderId="1" xfId="2" applyNumberFormat="1" applyFont="1" applyFill="1" applyBorder="1" applyAlignment="1">
      <alignment horizontal="center" vertical="center"/>
    </xf>
    <xf numFmtId="0" fontId="5" fillId="0" borderId="1" xfId="2" applyFont="1" applyBorder="1" applyAlignment="1">
      <alignment horizontal="center" vertical="center"/>
    </xf>
    <xf numFmtId="0" fontId="4" fillId="0" borderId="1" xfId="2" applyFont="1" applyBorder="1" applyAlignment="1">
      <alignment horizontal="center" vertical="top"/>
    </xf>
    <xf numFmtId="0" fontId="5" fillId="0" borderId="1" xfId="2" applyFont="1" applyBorder="1" applyAlignment="1">
      <alignment horizontal="left" vertical="center"/>
    </xf>
    <xf numFmtId="0" fontId="4" fillId="0" borderId="1" xfId="2" applyFont="1" applyBorder="1" applyAlignment="1">
      <alignment horizontal="center" vertical="top" wrapText="1"/>
    </xf>
    <xf numFmtId="0" fontId="0" fillId="0" borderId="2" xfId="0" applyBorder="1" applyAlignment="1">
      <alignment horizontal="center" vertical="center"/>
    </xf>
    <xf numFmtId="0" fontId="0" fillId="0" borderId="0" xfId="0" applyAlignment="1">
      <alignment horizontal="center" vertical="center"/>
    </xf>
    <xf numFmtId="0" fontId="8" fillId="2" borderId="0" xfId="2" applyFont="1" applyFill="1" applyAlignment="1">
      <alignment horizontal="center"/>
    </xf>
    <xf numFmtId="0" fontId="6"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5" fillId="0" borderId="1" xfId="2" applyFont="1" applyBorder="1" applyAlignment="1">
      <alignment horizontal="center" vertical="top"/>
    </xf>
    <xf numFmtId="0" fontId="6" fillId="2" borderId="1" xfId="2" applyFont="1" applyFill="1" applyBorder="1" applyAlignment="1">
      <alignment horizontal="center" vertical="center" textRotation="90" wrapText="1"/>
    </xf>
    <xf numFmtId="0" fontId="0" fillId="0" borderId="1" xfId="0" applyBorder="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sz="1400" b="1"/>
              <a:t>STATISTIK</a:t>
            </a:r>
            <a:r>
              <a:rPr lang="en-US" sz="1400" b="1" baseline="0"/>
              <a:t> JUMLAH ADUAN TAHUN 2020</a:t>
            </a:r>
            <a:endParaRPr lang="en-US" sz="1400" b="1"/>
          </a:p>
        </c:rich>
      </c:tx>
      <c:overlay val="0"/>
      <c:spPr>
        <a:noFill/>
        <a:ln>
          <a:noFill/>
        </a:ln>
        <a:effectLst/>
      </c:spPr>
    </c:title>
    <c:autoTitleDeleted val="0"/>
    <c:plotArea>
      <c:layout/>
      <c:barChart>
        <c:barDir val="col"/>
        <c:grouping val="clustered"/>
        <c:varyColors val="0"/>
        <c:ser>
          <c:idx val="0"/>
          <c:order val="0"/>
          <c:tx>
            <c:strRef>
              <c:f>'Statistik 2020'!$C$4</c:f>
              <c:strCache>
                <c:ptCount val="1"/>
                <c:pt idx="0">
                  <c:v>Jumlah Aduan</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'Statistik 2020'!$B$5:$B$16</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2020'!$C$5:$C$16</c:f>
              <c:numCache>
                <c:formatCode>General</c:formatCode>
                <c:ptCount val="12"/>
                <c:pt idx="0">
                  <c:v>0</c:v>
                </c:pt>
                <c:pt idx="1">
                  <c:v>0</c:v>
                </c:pt>
                <c:pt idx="2">
                  <c:v>0</c:v>
                </c:pt>
                <c:pt idx="3">
                  <c:v>13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56-4BC1-B96A-493771324768}"/>
            </c:ext>
          </c:extLst>
        </c:ser>
        <c:dLbls>
          <c:showLegendKey val="0"/>
          <c:showVal val="0"/>
          <c:showCatName val="0"/>
          <c:showSerName val="0"/>
          <c:showPercent val="0"/>
          <c:showBubbleSize val="0"/>
        </c:dLbls>
        <c:gapWidth val="164"/>
        <c:overlap val="-22"/>
        <c:axId val="130742528"/>
        <c:axId val="130359296"/>
      </c:barChart>
      <c:catAx>
        <c:axId val="13074252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359296"/>
        <c:crosses val="autoZero"/>
        <c:auto val="1"/>
        <c:lblAlgn val="ctr"/>
        <c:lblOffset val="100"/>
        <c:noMultiLvlLbl val="0"/>
      </c:catAx>
      <c:valAx>
        <c:axId val="13035929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42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STATISTIK ADUAN BERDASARKAN MEDIA ADUAN</a:t>
            </a:r>
            <a:r>
              <a:rPr lang="en-US" b="1" baseline="0"/>
              <a:t> </a:t>
            </a:r>
            <a:r>
              <a:rPr lang="en-US" sz="1400" b="1" i="0" u="none" strike="noStrike" baseline="0">
                <a:effectLst/>
              </a:rPr>
              <a:t>AKUMULASI</a:t>
            </a:r>
            <a:r>
              <a:rPr lang="en-US" b="1"/>
              <a:t> TAHUN</a:t>
            </a:r>
            <a:r>
              <a:rPr lang="en-US" b="1" baseline="0"/>
              <a:t> 2020</a:t>
            </a:r>
            <a:endParaRPr lang="en-US" b="1"/>
          </a:p>
        </c:rich>
      </c:tx>
      <c:overlay val="0"/>
      <c:spPr>
        <a:noFill/>
        <a:ln>
          <a:noFill/>
        </a:ln>
        <a:effectLst/>
      </c:spPr>
    </c:title>
    <c:autoTitleDeleted val="0"/>
    <c:plotArea>
      <c:layout/>
      <c:pieChart>
        <c:varyColors val="1"/>
        <c:ser>
          <c:idx val="12"/>
          <c:order val="1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865-4C27-A45D-489657828C2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865-4C27-A45D-489657828C2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865-4C27-A45D-489657828C2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5C-F865-4C27-A45D-489657828C2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5B-F865-4C27-A45D-489657828C2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5E-F865-4C27-A45D-489657828C2A}"/>
              </c:ext>
            </c:extLst>
          </c:dPt>
          <c:dLbls>
            <c:dLbl>
              <c:idx val="0"/>
              <c:layout>
                <c:manualLayout>
                  <c:x val="-3.656544742081979E-2"/>
                  <c:y val="-0.1952380952380952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65-4C27-A45D-489657828C2A}"/>
                </c:ext>
              </c:extLst>
            </c:dLbl>
            <c:dLbl>
              <c:idx val="1"/>
              <c:layout>
                <c:manualLayout>
                  <c:x val="0.12014361295412211"/>
                  <c:y val="-0.1626182977127859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65-4C27-A45D-489657828C2A}"/>
                </c:ext>
              </c:extLst>
            </c:dLbl>
            <c:dLbl>
              <c:idx val="2"/>
              <c:layout>
                <c:manualLayout>
                  <c:x val="0.16454451339368889"/>
                  <c:y val="5.71428571428571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865-4C27-A45D-489657828C2A}"/>
                </c:ext>
              </c:extLst>
            </c:dLbl>
            <c:dLbl>
              <c:idx val="3"/>
              <c:layout>
                <c:manualLayout>
                  <c:x val="0.14626178968327896"/>
                  <c:y val="0.209523809523809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5C-F865-4C27-A45D-489657828C2A}"/>
                </c:ext>
              </c:extLst>
            </c:dLbl>
            <c:dLbl>
              <c:idx val="4"/>
              <c:layout>
                <c:manualLayout>
                  <c:x val="2.0894541383325589E-2"/>
                  <c:y val="0.1523809523809523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5B-F865-4C27-A45D-489657828C2A}"/>
                </c:ext>
              </c:extLst>
            </c:dLbl>
            <c:dLbl>
              <c:idx val="5"/>
              <c:layout>
                <c:manualLayout>
                  <c:x val="-8.3578165533302412E-2"/>
                  <c:y val="-4.76190476190476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5E-F865-4C27-A45D-489657828C2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'Statistik 2020'!$C$55:$H$55</c:f>
              <c:strCache>
                <c:ptCount val="6"/>
                <c:pt idx="0">
                  <c:v>SMS Center</c:v>
                </c:pt>
                <c:pt idx="1">
                  <c:v>Kotak Pengaduan</c:v>
                </c:pt>
                <c:pt idx="2">
                  <c:v>Pengaduan Langsung</c:v>
                </c:pt>
                <c:pt idx="3">
                  <c:v>Surat</c:v>
                </c:pt>
                <c:pt idx="4">
                  <c:v>Media Cetak</c:v>
                </c:pt>
                <c:pt idx="5">
                  <c:v>Aplikasi</c:v>
                </c:pt>
              </c:strCache>
            </c:strRef>
          </c:cat>
          <c:val>
            <c:numRef>
              <c:f>'Statistik 2020'!$C$68:$H$68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F865-4C27-A45D-489657828C2A}"/>
            </c:ext>
          </c:extLst>
        </c:ser>
        <c:dLbls>
          <c:showLegendKey val="0"/>
          <c:showVal val="0"/>
          <c:showCatName val="0"/>
          <c:showSerName val="0"/>
          <c:showPercent val="0"/>
          <c:showBubbleSize val="0"/>
          <c:showLeaderLines val="0"/>
        </c:dLbls>
        <c:firstSliceAng val="80"/>
        <c:extLst>
          <c:ext xmlns:c15="http://schemas.microsoft.com/office/drawing/2012/chart" uri="{02D57815-91ED-43cb-92C2-25804820EDAC}">
            <c15:filteredPieSeries>
              <c15: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8-F865-4C27-A45D-489657828C2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F865-4C27-A45D-489657828C2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F865-4C27-A45D-489657828C2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9AF4-4BE4-8B70-00092C1269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9AF4-4BE4-8B70-00092C1269A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7-9AF4-4BE4-8B70-00092C1269AF}"/>
                    </c:ext>
                  </c:extLst>
                </c:dPt>
                <c:cat>
                  <c:strRef>
                    <c:extLst>
                      <c:ex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c:ext uri="{02D57815-91ED-43cb-92C2-25804820EDAC}">
                        <c15:formulaRef>
                          <c15:sqref>'Statistik 2020'!$C$56:$H$56</c15:sqref>
                        </c15:formulaRef>
                      </c:ext>
                    </c:extLst>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D-F865-4C27-A45D-489657828C2A}"/>
                  </c:ext>
                </c:extLst>
              </c15:ser>
            </c15:filteredPieSeries>
            <c15:filteredPieSeries>
              <c15:ser>
                <c:idx val="1"/>
                <c:order val="1"/>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F-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21-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23-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2020'!$C$57:$H$57</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14-F865-4C27-A45D-489657828C2A}"/>
                  </c:ext>
                </c:extLst>
              </c15:ser>
            </c15:filteredPieSeries>
            <c15:filteredPieSeries>
              <c15:ser>
                <c:idx val="2"/>
                <c:order val="2"/>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6-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8-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A-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B-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2D-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2F-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2020'!$C$58:$H$58</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1B-F865-4C27-A45D-489657828C2A}"/>
                  </c:ext>
                </c:extLst>
              </c15:ser>
            </c15:filteredPieSeries>
            <c15:filteredPieSeries>
              <c15:ser>
                <c:idx val="3"/>
                <c:order val="3"/>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D-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F-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1-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37-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39-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3B-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2020'!$C$59:$H$59</c15:sqref>
                        </c15:formulaRef>
                      </c:ext>
                    </c:extLst>
                    <c:numCache>
                      <c:formatCode>General</c:formatCode>
                      <c:ptCount val="6"/>
                      <c:pt idx="0">
                        <c:v>0</c:v>
                      </c:pt>
                      <c:pt idx="1">
                        <c:v>0</c:v>
                      </c:pt>
                      <c:pt idx="2">
                        <c:v>0</c:v>
                      </c:pt>
                      <c:pt idx="3">
                        <c:v>0</c:v>
                      </c:pt>
                      <c:pt idx="4">
                        <c:v>0</c:v>
                      </c:pt>
                      <c:pt idx="5">
                        <c:v>13</c:v>
                      </c:pt>
                    </c:numCache>
                  </c:numRef>
                </c:val>
                <c:extLst xmlns:c15="http://schemas.microsoft.com/office/drawing/2012/chart">
                  <c:ext xmlns:c16="http://schemas.microsoft.com/office/drawing/2014/chart" uri="{C3380CC4-5D6E-409C-BE32-E72D297353CC}">
                    <c16:uniqueId val="{00000022-F865-4C27-A45D-489657828C2A}"/>
                  </c:ext>
                </c:extLst>
              </c15:ser>
            </c15:filteredPieSeries>
            <c15:filteredPieSeries>
              <c15:ser>
                <c:idx val="4"/>
                <c:order val="4"/>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4-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6-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8-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43-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45-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47-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2020'!$C$60:$H$60</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9-F865-4C27-A45D-489657828C2A}"/>
                  </c:ext>
                </c:extLst>
              </c15:ser>
            </c15:filteredPieSeries>
            <c15:filteredPieSeries>
              <c15:ser>
                <c:idx val="5"/>
                <c:order val="5"/>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B-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D-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F-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4F-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51-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53-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2020'!$C$61:$H$61</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F865-4C27-A45D-489657828C2A}"/>
                  </c:ext>
                </c:extLst>
              </c15:ser>
            </c15:filteredPieSeries>
            <c15:filteredPieSeries>
              <c15:ser>
                <c:idx val="6"/>
                <c:order val="6"/>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2-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4-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6-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5B-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5D-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5F-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2020'!$C$62:$H$62</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7-F865-4C27-A45D-489657828C2A}"/>
                  </c:ext>
                </c:extLst>
              </c15:ser>
            </c15:filteredPieSeries>
            <c15:filteredPieSeries>
              <c15:ser>
                <c:idx val="7"/>
                <c:order val="7"/>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9-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B-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D-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67-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69-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6B-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2020'!$C$63:$H$63</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E-F865-4C27-A45D-489657828C2A}"/>
                  </c:ext>
                </c:extLst>
              </c15:ser>
            </c15:filteredPieSeries>
            <c15:filteredPieSeries>
              <c15:ser>
                <c:idx val="8"/>
                <c:order val="8"/>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0-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2-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4-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73-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75-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77-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2020'!$C$64:$H$64</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45-F865-4C27-A45D-489657828C2A}"/>
                  </c:ext>
                </c:extLst>
              </c15:ser>
            </c15:filteredPieSeries>
            <c15:filteredPieSeries>
              <c15:ser>
                <c:idx val="9"/>
                <c:order val="9"/>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7-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9-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B-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7F-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81-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83-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2020'!$C$65:$H$65</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4C-F865-4C27-A45D-489657828C2A}"/>
                  </c:ext>
                </c:extLst>
              </c15:ser>
            </c15:filteredPieSeries>
            <c15:filteredPieSeries>
              <c15:ser>
                <c:idx val="10"/>
                <c:order val="10"/>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E-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50-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52-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8B-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8D-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8F-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2020'!$C$66:$H$66</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53-F865-4C27-A45D-489657828C2A}"/>
                  </c:ext>
                </c:extLst>
              </c15:ser>
            </c15:filteredPieSeries>
            <c15:filteredPieSeries>
              <c15:ser>
                <c:idx val="11"/>
                <c:order val="11"/>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55-F865-4C27-A45D-489657828C2A}"/>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57-F865-4C27-A45D-489657828C2A}"/>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59-F865-4C27-A45D-489657828C2A}"/>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97-9AF4-4BE4-8B70-00092C1269AF}"/>
                    </c:ext>
                  </c:extLst>
                </c:dPt>
                <c:dPt>
                  <c:idx val="4"/>
                  <c:bubble3D val="0"/>
                  <c:spPr>
                    <a:solidFill>
                      <a:schemeClr val="accent5"/>
                    </a:solidFill>
                    <a:ln w="19050">
                      <a:solidFill>
                        <a:schemeClr val="lt1"/>
                      </a:solidFill>
                    </a:ln>
                    <a:effectLst/>
                  </c:spPr>
                  <c:extLst xmlns:c15="http://schemas.microsoft.com/office/drawing/2012/chart">
                    <c:ext xmlns:c16="http://schemas.microsoft.com/office/drawing/2014/chart" uri="{C3380CC4-5D6E-409C-BE32-E72D297353CC}">
                      <c16:uniqueId val="{00000099-9AF4-4BE4-8B70-00092C1269AF}"/>
                    </c:ext>
                  </c:extLst>
                </c:dPt>
                <c:dPt>
                  <c:idx val="5"/>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9B-9AF4-4BE4-8B70-00092C1269AF}"/>
                    </c:ext>
                  </c:extLst>
                </c:dPt>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2020'!$C$67:$H$67</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5A-F865-4C27-A45D-489657828C2A}"/>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STATIKTIK</a:t>
            </a:r>
            <a:r>
              <a:rPr lang="en-US" b="1" baseline="0"/>
              <a:t> JUMLAH ADUAN TAHUN 2016-2019</a:t>
            </a:r>
            <a:endParaRPr lang="en-US" b="1"/>
          </a:p>
        </c:rich>
      </c:tx>
      <c:overlay val="0"/>
      <c:spPr>
        <a:noFill/>
        <a:ln>
          <a:noFill/>
        </a:ln>
        <a:effectLst/>
      </c:spPr>
    </c:title>
    <c:autoTitleDeleted val="0"/>
    <c:plotArea>
      <c:layout/>
      <c:lineChart>
        <c:grouping val="standard"/>
        <c:varyColors val="0"/>
        <c:ser>
          <c:idx val="1"/>
          <c:order val="0"/>
          <c:tx>
            <c:strRef>
              <c:f>'Statistik 2020'!$M$4</c:f>
              <c:strCache>
                <c:ptCount val="1"/>
                <c:pt idx="0">
                  <c:v>Jumlah Aduan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3333333333333375E-2"/>
                  <c:y val="6.48148148148148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FA-47AC-B852-FF9F7AB8EAB0}"/>
                </c:ext>
              </c:extLst>
            </c:dLbl>
            <c:dLbl>
              <c:idx val="1"/>
              <c:layout>
                <c:manualLayout>
                  <c:x val="8.3333333333332881E-3"/>
                  <c:y val="-4.62962962962963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FA-47AC-B852-FF9F7AB8EAB0}"/>
                </c:ext>
              </c:extLst>
            </c:dLbl>
            <c:dLbl>
              <c:idx val="2"/>
              <c:layout>
                <c:manualLayout>
                  <c:x val="-4.7222222222222332E-2"/>
                  <c:y val="6.0185185185185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FA-47AC-B852-FF9F7AB8EA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4"/>
              <c:pt idx="0">
                <c:v>2016</c:v>
              </c:pt>
              <c:pt idx="1">
                <c:v>2017</c:v>
              </c:pt>
              <c:pt idx="2">
                <c:v>2018</c:v>
              </c:pt>
              <c:pt idx="3">
                <c:v>2019</c:v>
              </c:pt>
            </c:numLit>
          </c:cat>
          <c:val>
            <c:numRef>
              <c:f>'Statistik 2020'!$M$5:$M$8</c:f>
              <c:numCache>
                <c:formatCode>General</c:formatCode>
                <c:ptCount val="4"/>
                <c:pt idx="0">
                  <c:v>175</c:v>
                </c:pt>
                <c:pt idx="1">
                  <c:v>233</c:v>
                </c:pt>
                <c:pt idx="2">
                  <c:v>154</c:v>
                </c:pt>
                <c:pt idx="3">
                  <c:v>334</c:v>
                </c:pt>
              </c:numCache>
            </c:numRef>
          </c:val>
          <c:smooth val="0"/>
          <c:extLst>
            <c:ext xmlns:c16="http://schemas.microsoft.com/office/drawing/2014/chart" uri="{C3380CC4-5D6E-409C-BE32-E72D297353CC}">
              <c16:uniqueId val="{00000001-2AFA-47AC-B852-FF9F7AB8EAB0}"/>
            </c:ext>
          </c:extLst>
        </c:ser>
        <c:dLbls>
          <c:showLegendKey val="0"/>
          <c:showVal val="0"/>
          <c:showCatName val="0"/>
          <c:showSerName val="0"/>
          <c:showPercent val="0"/>
          <c:showBubbleSize val="0"/>
        </c:dLbls>
        <c:marker val="1"/>
        <c:smooth val="0"/>
        <c:axId val="138646656"/>
        <c:axId val="138648192"/>
      </c:lineChart>
      <c:catAx>
        <c:axId val="13864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48192"/>
        <c:crosses val="autoZero"/>
        <c:auto val="1"/>
        <c:lblAlgn val="ctr"/>
        <c:lblOffset val="100"/>
        <c:noMultiLvlLbl val="0"/>
      </c:catAx>
      <c:valAx>
        <c:axId val="138648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46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STATISTIK</a:t>
            </a:r>
            <a:r>
              <a:rPr lang="en-US" b="1" baseline="0"/>
              <a:t> ADUAN BERDASARKAN TINDAK LANJUT ADUAN TAHUN 2020</a:t>
            </a:r>
            <a:endParaRPr lang="en-US" b="1"/>
          </a:p>
        </c:rich>
      </c:tx>
      <c:overlay val="0"/>
      <c:spPr>
        <a:noFill/>
        <a:ln>
          <a:noFill/>
        </a:ln>
        <a:effectLst/>
      </c:spPr>
    </c:title>
    <c:autoTitleDeleted val="0"/>
    <c:plotArea>
      <c:layout/>
      <c:barChart>
        <c:barDir val="col"/>
        <c:grouping val="clustered"/>
        <c:varyColors val="0"/>
        <c:ser>
          <c:idx val="0"/>
          <c:order val="0"/>
          <c:tx>
            <c:strRef>
              <c:f>'Statistik 2020'!$C$21</c:f>
              <c:strCache>
                <c:ptCount val="1"/>
                <c:pt idx="0">
                  <c:v>Selesai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2020'!$B$22:$B$33</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2020'!$C$22:$C$33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471-4144-9471-2DD55B824B6E}"/>
            </c:ext>
          </c:extLst>
        </c:ser>
        <c:ser>
          <c:idx val="1"/>
          <c:order val="1"/>
          <c:tx>
            <c:strRef>
              <c:f>'Statistik 2020'!$D$21</c:f>
              <c:strCache>
                <c:ptCount val="1"/>
                <c:pt idx="0">
                  <c:v>Belum Selesai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2020'!$B$22:$B$33</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2020'!$D$22:$D$33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471-4144-9471-2DD55B824B6E}"/>
            </c:ext>
          </c:extLst>
        </c:ser>
        <c:dLbls>
          <c:showLegendKey val="0"/>
          <c:showVal val="0"/>
          <c:showCatName val="0"/>
          <c:showSerName val="0"/>
          <c:showPercent val="0"/>
          <c:showBubbleSize val="0"/>
        </c:dLbls>
        <c:gapWidth val="219"/>
        <c:overlap val="-27"/>
        <c:axId val="130396928"/>
        <c:axId val="130398464"/>
      </c:barChart>
      <c:catAx>
        <c:axId val="13039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398464"/>
        <c:crosses val="autoZero"/>
        <c:auto val="1"/>
        <c:lblAlgn val="ctr"/>
        <c:lblOffset val="100"/>
        <c:noMultiLvlLbl val="0"/>
      </c:catAx>
      <c:valAx>
        <c:axId val="130398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396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STATISTIK ADUAN BERDASARKAN</a:t>
            </a:r>
            <a:r>
              <a:rPr lang="en-US" b="1" baseline="0"/>
              <a:t> GENDER TAHUN 2020</a:t>
            </a:r>
            <a:endParaRPr lang="en-US" b="1"/>
          </a:p>
        </c:rich>
      </c:tx>
      <c:overlay val="0"/>
      <c:spPr>
        <a:noFill/>
        <a:ln>
          <a:noFill/>
        </a:ln>
        <a:effectLst/>
      </c:spPr>
    </c:title>
    <c:autoTitleDeleted val="0"/>
    <c:plotArea>
      <c:layout/>
      <c:barChart>
        <c:barDir val="col"/>
        <c:grouping val="clustered"/>
        <c:varyColors val="0"/>
        <c:ser>
          <c:idx val="0"/>
          <c:order val="0"/>
          <c:tx>
            <c:strRef>
              <c:f>'Statistik 2020'!$C$38</c:f>
              <c:strCache>
                <c:ptCount val="1"/>
                <c:pt idx="0">
                  <c:v>Laki-Laki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2020'!$B$39:$B$50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2020'!$C$39:$C$50</c:f>
              <c:numCache>
                <c:formatCode>General</c:formatCode>
                <c:ptCount val="12"/>
                <c:pt idx="0">
                  <c:v>0</c:v>
                </c:pt>
                <c:pt idx="1">
                  <c:v>0</c:v>
                </c:pt>
                <c:pt idx="2">
                  <c:v>0</c:v>
                </c:pt>
                <c:pt idx="3">
                  <c:v>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629-4F5A-8B68-34856626A970}"/>
            </c:ext>
          </c:extLst>
        </c:ser>
        <c:ser>
          <c:idx val="1"/>
          <c:order val="1"/>
          <c:tx>
            <c:strRef>
              <c:f>'Statistik 2020'!$D$38</c:f>
              <c:strCache>
                <c:ptCount val="1"/>
                <c:pt idx="0">
                  <c:v>Perempuan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2020'!$B$39:$B$50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2020'!$D$39:$D$50</c:f>
              <c:numCache>
                <c:formatCode>General</c:formatCode>
                <c:ptCount val="12"/>
                <c:pt idx="0">
                  <c:v>0</c:v>
                </c:pt>
                <c:pt idx="1">
                  <c:v>0</c:v>
                </c:pt>
                <c:pt idx="2">
                  <c:v>0</c:v>
                </c:pt>
                <c:pt idx="3">
                  <c:v>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629-4F5A-8B68-34856626A970}"/>
            </c:ext>
          </c:extLst>
        </c:ser>
        <c:ser>
          <c:idx val="2"/>
          <c:order val="2"/>
          <c:tx>
            <c:strRef>
              <c:f>'Statistik 2020'!$E$38</c:f>
              <c:strCache>
                <c:ptCount val="1"/>
                <c:pt idx="0">
                  <c:v>Tidak Diketahui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2020'!$B$39:$B$50</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2020'!$E$39:$E$50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629-4F5A-8B68-34856626A970}"/>
            </c:ext>
          </c:extLst>
        </c:ser>
        <c:dLbls>
          <c:showLegendKey val="0"/>
          <c:showVal val="0"/>
          <c:showCatName val="0"/>
          <c:showSerName val="0"/>
          <c:showPercent val="0"/>
          <c:showBubbleSize val="0"/>
        </c:dLbls>
        <c:gapWidth val="219"/>
        <c:overlap val="-27"/>
        <c:axId val="131154688"/>
        <c:axId val="131156224"/>
      </c:barChart>
      <c:catAx>
        <c:axId val="13115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156224"/>
        <c:crosses val="autoZero"/>
        <c:auto val="1"/>
        <c:lblAlgn val="ctr"/>
        <c:lblOffset val="100"/>
        <c:noMultiLvlLbl val="0"/>
      </c:catAx>
      <c:valAx>
        <c:axId val="131156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154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STATISTIK ADUAN BERDASARKAN MEDIA ADUAN TAHUN 2020</a:t>
            </a:r>
          </a:p>
        </c:rich>
      </c:tx>
      <c:overlay val="0"/>
      <c:spPr>
        <a:noFill/>
        <a:ln>
          <a:noFill/>
        </a:ln>
        <a:effectLst/>
      </c:spPr>
    </c:title>
    <c:autoTitleDeleted val="0"/>
    <c:plotArea>
      <c:layout/>
      <c:barChart>
        <c:barDir val="col"/>
        <c:grouping val="clustered"/>
        <c:varyColors val="0"/>
        <c:ser>
          <c:idx val="0"/>
          <c:order val="0"/>
          <c:tx>
            <c:strRef>
              <c:f>'Statistik 2020'!$C$55</c:f>
              <c:strCache>
                <c:ptCount val="1"/>
                <c:pt idx="0">
                  <c:v>SMS Center</c:v>
                </c:pt>
              </c:strCache>
            </c:strRef>
          </c:tx>
          <c:spPr>
            <a:solidFill>
              <a:schemeClr val="accent1"/>
            </a:solidFill>
            <a:ln>
              <a:noFill/>
            </a:ln>
            <a:effectLst/>
          </c:spPr>
          <c:invertIfNegative val="0"/>
          <c:cat>
            <c:strRef>
              <c:f>'Statistik 2020'!$B$56:$B$67</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2020'!$C$56:$C$67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467-4E97-9418-DC655C25EC2B}"/>
            </c:ext>
          </c:extLst>
        </c:ser>
        <c:ser>
          <c:idx val="1"/>
          <c:order val="1"/>
          <c:tx>
            <c:strRef>
              <c:f>'Statistik 2020'!$D$55</c:f>
              <c:strCache>
                <c:ptCount val="1"/>
                <c:pt idx="0">
                  <c:v>Kotak Pengaduan</c:v>
                </c:pt>
              </c:strCache>
            </c:strRef>
          </c:tx>
          <c:spPr>
            <a:solidFill>
              <a:schemeClr val="accent2"/>
            </a:solidFill>
            <a:ln>
              <a:noFill/>
            </a:ln>
            <a:effectLst/>
          </c:spPr>
          <c:invertIfNegative val="0"/>
          <c:cat>
            <c:strRef>
              <c:f>'Statistik 2020'!$B$56:$B$67</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2020'!$D$56:$D$67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467-4E97-9418-DC655C25EC2B}"/>
            </c:ext>
          </c:extLst>
        </c:ser>
        <c:ser>
          <c:idx val="2"/>
          <c:order val="2"/>
          <c:tx>
            <c:strRef>
              <c:f>'Statistik 2020'!$E$55</c:f>
              <c:strCache>
                <c:ptCount val="1"/>
                <c:pt idx="0">
                  <c:v>Pengaduan Langsung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2020'!$B$56:$B$67</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2020'!$E$56:$E$67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467-4E97-9418-DC655C25EC2B}"/>
            </c:ext>
          </c:extLst>
        </c:ser>
        <c:ser>
          <c:idx val="3"/>
          <c:order val="3"/>
          <c:tx>
            <c:strRef>
              <c:f>'Statistik 2020'!$F$55</c:f>
              <c:strCache>
                <c:ptCount val="1"/>
                <c:pt idx="0">
                  <c:v>Surat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2020'!$B$56:$B$67</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2020'!$F$56:$F$67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467-4E97-9418-DC655C25EC2B}"/>
            </c:ext>
          </c:extLst>
        </c:ser>
        <c:ser>
          <c:idx val="4"/>
          <c:order val="4"/>
          <c:tx>
            <c:strRef>
              <c:f>'Statistik 2020'!$G$55</c:f>
              <c:strCache>
                <c:ptCount val="1"/>
                <c:pt idx="0">
                  <c:v>Media Cetak</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2020'!$B$56:$B$67</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2020'!$G$56:$G$67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467-4E97-9418-DC655C25EC2B}"/>
            </c:ext>
          </c:extLst>
        </c:ser>
        <c:ser>
          <c:idx val="5"/>
          <c:order val="5"/>
          <c:tx>
            <c:strRef>
              <c:f>'Statistik 2020'!$H$55</c:f>
              <c:strCache>
                <c:ptCount val="1"/>
                <c:pt idx="0">
                  <c:v>Aplikasi</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2020'!$B$56:$B$67</c:f>
              <c:strCache>
                <c:ptCount val="12"/>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strCache>
            </c:strRef>
          </c:cat>
          <c:val>
            <c:numRef>
              <c:f>'Statistik 2020'!$H$56:$H$67</c:f>
              <c:numCache>
                <c:formatCode>General</c:formatCode>
                <c:ptCount val="12"/>
                <c:pt idx="0">
                  <c:v>0</c:v>
                </c:pt>
                <c:pt idx="1">
                  <c:v>0</c:v>
                </c:pt>
                <c:pt idx="2">
                  <c:v>0</c:v>
                </c:pt>
                <c:pt idx="3">
                  <c:v>13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E467-4E97-9418-DC655C25EC2B}"/>
            </c:ext>
          </c:extLst>
        </c:ser>
        <c:dLbls>
          <c:showLegendKey val="0"/>
          <c:showVal val="0"/>
          <c:showCatName val="0"/>
          <c:showSerName val="0"/>
          <c:showPercent val="0"/>
          <c:showBubbleSize val="0"/>
        </c:dLbls>
        <c:gapWidth val="219"/>
        <c:overlap val="-27"/>
        <c:axId val="131084672"/>
        <c:axId val="131086208"/>
      </c:barChart>
      <c:catAx>
        <c:axId val="13108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086208"/>
        <c:crosses val="autoZero"/>
        <c:auto val="1"/>
        <c:lblAlgn val="ctr"/>
        <c:lblOffset val="100"/>
        <c:noMultiLvlLbl val="0"/>
      </c:catAx>
      <c:valAx>
        <c:axId val="131086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084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STATISTIK</a:t>
            </a:r>
            <a:r>
              <a:rPr lang="en-US" b="1" baseline="0"/>
              <a:t> ADUAN BERDASARKAN MEDIA ADUAN AKUMULASI TAHUN 2020</a:t>
            </a:r>
            <a:endParaRPr lang="en-US" b="1"/>
          </a:p>
        </c:rich>
      </c:tx>
      <c:overlay val="0"/>
      <c:spPr>
        <a:noFill/>
        <a:ln>
          <a:noFill/>
        </a:ln>
        <a:effectLst/>
      </c:spPr>
    </c:title>
    <c:autoTitleDeleted val="0"/>
    <c:plotArea>
      <c:layout/>
      <c:barChart>
        <c:barDir val="col"/>
        <c:grouping val="clustered"/>
        <c:varyColors val="0"/>
        <c:ser>
          <c:idx val="12"/>
          <c:order val="12"/>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 2020'!$C$55:$H$55</c:f>
              <c:strCache>
                <c:ptCount val="6"/>
                <c:pt idx="0">
                  <c:v>SMS Center</c:v>
                </c:pt>
                <c:pt idx="1">
                  <c:v>Kotak Pengaduan</c:v>
                </c:pt>
                <c:pt idx="2">
                  <c:v>Pengaduan Langsung</c:v>
                </c:pt>
                <c:pt idx="3">
                  <c:v>Surat</c:v>
                </c:pt>
                <c:pt idx="4">
                  <c:v>Media Cetak</c:v>
                </c:pt>
                <c:pt idx="5">
                  <c:v>Aplikasi</c:v>
                </c:pt>
              </c:strCache>
            </c:strRef>
          </c:cat>
          <c:val>
            <c:numRef>
              <c:f>'Statistik 2020'!$C$68:$H$68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2087-49C1-96B4-50D90AC2B490}"/>
            </c:ext>
          </c:extLst>
        </c:ser>
        <c:dLbls>
          <c:showLegendKey val="0"/>
          <c:showVal val="0"/>
          <c:showCatName val="0"/>
          <c:showSerName val="0"/>
          <c:showPercent val="0"/>
          <c:showBubbleSize val="0"/>
        </c:dLbls>
        <c:gapWidth val="219"/>
        <c:overlap val="-27"/>
        <c:axId val="131110784"/>
        <c:axId val="13111232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c:ext uri="{02D57815-91ED-43cb-92C2-25804820EDAC}">
                        <c15:formulaRef>
                          <c15:sqref>'Statistik 2020'!$C$56:$H$56</c15:sqref>
                        </c15:formulaRef>
                      </c:ext>
                    </c:extLst>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087-49C1-96B4-50D90AC2B490}"/>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2020'!$C$57:$H$57</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1-2087-49C1-96B4-50D90AC2B490}"/>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2020'!$C$58:$H$58</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2-2087-49C1-96B4-50D90AC2B490}"/>
                  </c:ext>
                </c:extLst>
              </c15:ser>
            </c15:filteredBarSeries>
            <c15:filteredBarSeries>
              <c15:ser>
                <c:idx val="3"/>
                <c:order val="3"/>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2020'!$C$59:$H$59</c15:sqref>
                        </c15:formulaRef>
                      </c:ext>
                    </c:extLst>
                    <c:numCache>
                      <c:formatCode>General</c:formatCode>
                      <c:ptCount val="6"/>
                      <c:pt idx="0">
                        <c:v>0</c:v>
                      </c:pt>
                      <c:pt idx="1">
                        <c:v>0</c:v>
                      </c:pt>
                      <c:pt idx="2">
                        <c:v>0</c:v>
                      </c:pt>
                      <c:pt idx="3">
                        <c:v>0</c:v>
                      </c:pt>
                      <c:pt idx="4">
                        <c:v>0</c:v>
                      </c:pt>
                      <c:pt idx="5">
                        <c:v>13</c:v>
                      </c:pt>
                    </c:numCache>
                  </c:numRef>
                </c:val>
                <c:extLst xmlns:c15="http://schemas.microsoft.com/office/drawing/2012/chart">
                  <c:ext xmlns:c16="http://schemas.microsoft.com/office/drawing/2014/chart" uri="{C3380CC4-5D6E-409C-BE32-E72D297353CC}">
                    <c16:uniqueId val="{00000003-2087-49C1-96B4-50D90AC2B490}"/>
                  </c:ext>
                </c:extLst>
              </c15:ser>
            </c15:filteredBarSeries>
            <c15:filteredBarSeries>
              <c15:ser>
                <c:idx val="4"/>
                <c:order val="4"/>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2020'!$C$60:$H$60</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4-2087-49C1-96B4-50D90AC2B490}"/>
                  </c:ext>
                </c:extLst>
              </c15:ser>
            </c15:filteredBarSeries>
            <c15:filteredBarSeries>
              <c15:ser>
                <c:idx val="5"/>
                <c:order val="5"/>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2020'!$C$61:$H$61</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5-2087-49C1-96B4-50D90AC2B490}"/>
                  </c:ext>
                </c:extLst>
              </c15:ser>
            </c15:filteredBarSeries>
            <c15:filteredBarSeries>
              <c15:ser>
                <c:idx val="6"/>
                <c:order val="6"/>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2020'!$C$62:$H$62</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2087-49C1-96B4-50D90AC2B490}"/>
                  </c:ext>
                </c:extLst>
              </c15:ser>
            </c15:filteredBarSeries>
            <c15:filteredBarSeries>
              <c15:ser>
                <c:idx val="7"/>
                <c:order val="7"/>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2020'!$C$63:$H$63</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7-2087-49C1-96B4-50D90AC2B490}"/>
                  </c:ext>
                </c:extLst>
              </c15:ser>
            </c15:filteredBarSeries>
            <c15:filteredBarSeries>
              <c15:ser>
                <c:idx val="8"/>
                <c:order val="8"/>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2020'!$C$64:$H$64</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8-2087-49C1-96B4-50D90AC2B490}"/>
                  </c:ext>
                </c:extLst>
              </c15:ser>
            </c15:filteredBarSeries>
            <c15:filteredBarSeries>
              <c15:ser>
                <c:idx val="9"/>
                <c:order val="9"/>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2020'!$C$65:$H$65</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9-2087-49C1-96B4-50D90AC2B490}"/>
                  </c:ext>
                </c:extLst>
              </c15:ser>
            </c15:filteredBarSeries>
            <c15:filteredBarSeries>
              <c15:ser>
                <c:idx val="10"/>
                <c:order val="10"/>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2020'!$C$66:$H$66</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A-2087-49C1-96B4-50D90AC2B490}"/>
                  </c:ext>
                </c:extLst>
              </c15:ser>
            </c15:filteredBarSeries>
            <c15:filteredBarSeries>
              <c15:ser>
                <c:idx val="11"/>
                <c:order val="11"/>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'Statistik 2020'!$C$55:$H$55</c15:sqref>
                        </c15:formulaRef>
                      </c:ext>
                    </c:extLst>
                    <c:strCache>
                      <c:ptCount val="6"/>
                      <c:pt idx="0">
                        <c:v>SMS Center</c:v>
                      </c:pt>
                      <c:pt idx="1">
                        <c:v>Kotak Pengaduan</c:v>
                      </c:pt>
                      <c:pt idx="2">
                        <c:v>Pengaduan Langsung</c:v>
                      </c:pt>
                      <c:pt idx="3">
                        <c:v>Surat</c:v>
                      </c:pt>
                      <c:pt idx="4">
                        <c:v>Media Cetak</c:v>
                      </c:pt>
                      <c:pt idx="5">
                        <c:v>Aplikasi</c:v>
                      </c:pt>
                    </c:strCache>
                  </c:strRef>
                </c:cat>
                <c:val>
                  <c:numRef>
                    <c:extLst xmlns:c15="http://schemas.microsoft.com/office/drawing/2012/chart">
                      <c:ext xmlns:c15="http://schemas.microsoft.com/office/drawing/2012/chart" uri="{02D57815-91ED-43cb-92C2-25804820EDAC}">
                        <c15:formulaRef>
                          <c15:sqref>'Statistik 2020'!$C$67:$H$67</c15:sqref>
                        </c15:formulaRef>
                      </c:ext>
                    </c:extLst>
                    <c:numCache>
                      <c:formatCode>General</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B-2087-49C1-96B4-50D90AC2B490}"/>
                  </c:ext>
                </c:extLst>
              </c15:ser>
            </c15:filteredBarSeries>
          </c:ext>
        </c:extLst>
      </c:barChart>
      <c:catAx>
        <c:axId val="13111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112320"/>
        <c:crosses val="autoZero"/>
        <c:auto val="1"/>
        <c:lblAlgn val="ctr"/>
        <c:lblOffset val="100"/>
        <c:noMultiLvlLbl val="0"/>
      </c:catAx>
      <c:valAx>
        <c:axId val="131112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110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STATISTIK ADUAN BERDASARKAN GENDER </a:t>
            </a:r>
            <a:r>
              <a:rPr lang="en-US" sz="1400" b="1" i="0" u="none" strike="noStrike" baseline="0">
                <a:effectLst/>
              </a:rPr>
              <a:t>AKUMULASI</a:t>
            </a:r>
            <a:r>
              <a:rPr lang="en-US" b="1"/>
              <a:t> TAHUN</a:t>
            </a:r>
            <a:r>
              <a:rPr lang="en-US" b="1" baseline="0"/>
              <a:t> 2020</a:t>
            </a:r>
            <a:endParaRPr lang="en-US" b="1"/>
          </a:p>
        </c:rich>
      </c:tx>
      <c:overlay val="0"/>
      <c:spPr>
        <a:noFill/>
        <a:ln>
          <a:noFill/>
        </a:ln>
        <a:effectLst/>
      </c:spPr>
    </c:title>
    <c:autoTitleDeleted val="0"/>
    <c:plotArea>
      <c:layout/>
      <c:pieChart>
        <c:varyColors val="1"/>
        <c:ser>
          <c:idx val="12"/>
          <c:order val="1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399-4EE1-8833-C585F6A4B3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399-4EE1-8833-C585F6A4B3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399-4EE1-8833-C585F6A4B3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'Statistik 2020'!$C$38:$E$38</c:f>
              <c:strCache>
                <c:ptCount val="3"/>
                <c:pt idx="0">
                  <c:v>Laki-Laki</c:v>
                </c:pt>
                <c:pt idx="1">
                  <c:v>Perempuan</c:v>
                </c:pt>
                <c:pt idx="2">
                  <c:v>Tidak Diketahui</c:v>
                </c:pt>
              </c:strCache>
            </c:strRef>
          </c:cat>
          <c:val>
            <c:numRef>
              <c:f>'Statistik 2020'!$C$51:$E$51</c:f>
              <c:numCache>
                <c:formatCode>General</c:formatCode>
                <c:ptCount val="3"/>
                <c:pt idx="0">
                  <c:v>0</c:v>
                </c:pt>
                <c:pt idx="1">
                  <c:v>0</c:v>
                </c:pt>
                <c:pt idx="2">
                  <c:v>0</c:v>
                </c:pt>
              </c:numCache>
            </c:numRef>
          </c:val>
          <c:extLst>
            <c:ext xmlns:c16="http://schemas.microsoft.com/office/drawing/2014/chart" uri="{C3380CC4-5D6E-409C-BE32-E72D297353CC}">
              <c16:uniqueId val="{0000000C-6E98-444F-AD86-5D54088C2EBF}"/>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7-E399-4EE1-8833-C585F6A4B3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E399-4EE1-8833-C585F6A4B3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B-E399-4EE1-8833-C585F6A4B34E}"/>
                    </c:ext>
                  </c:extLst>
                </c:dPt>
                <c:cat>
                  <c:strRef>
                    <c:extLst>
                      <c:ext uri="{02D57815-91ED-43cb-92C2-25804820EDAC}">
                        <c15:formulaRef>
                          <c15:sqref>'Statistik 2020'!$C$38:$E$38</c15:sqref>
                        </c15:formulaRef>
                      </c:ext>
                    </c:extLst>
                    <c:strCache>
                      <c:ptCount val="3"/>
                      <c:pt idx="0">
                        <c:v>Laki-Laki</c:v>
                      </c:pt>
                      <c:pt idx="1">
                        <c:v>Perempuan</c:v>
                      </c:pt>
                      <c:pt idx="2">
                        <c:v>Tidak Diketahui</c:v>
                      </c:pt>
                    </c:strCache>
                  </c:strRef>
                </c:cat>
                <c:val>
                  <c:numRef>
                    <c:extLst>
                      <c:ext uri="{02D57815-91ED-43cb-92C2-25804820EDAC}">
                        <c15:formulaRef>
                          <c15:sqref>'Statistik 2020'!$C$39:$E$39</c15:sqref>
                        </c15:formulaRef>
                      </c:ext>
                    </c:extLst>
                    <c:numCache>
                      <c:formatCode>General</c:formatCode>
                      <c:ptCount val="3"/>
                      <c:pt idx="0">
                        <c:v>0</c:v>
                      </c:pt>
                      <c:pt idx="1">
                        <c:v>0</c:v>
                      </c:pt>
                      <c:pt idx="2">
                        <c:v>0</c:v>
                      </c:pt>
                    </c:numCache>
                  </c:numRef>
                </c:val>
                <c:extLst>
                  <c:ext xmlns:c16="http://schemas.microsoft.com/office/drawing/2014/chart" uri="{C3380CC4-5D6E-409C-BE32-E72D297353CC}">
                    <c16:uniqueId val="{00000000-6E98-444F-AD86-5D54088C2EBF}"/>
                  </c:ext>
                </c:extLst>
              </c15:ser>
            </c15:filteredPieSeries>
            <c15:filteredPieSeries>
              <c15:ser>
                <c:idx val="1"/>
                <c:order val="1"/>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D-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F-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1-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2020'!$C$40:$E$40</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1-6E98-444F-AD86-5D54088C2EBF}"/>
                  </c:ext>
                </c:extLst>
              </c15:ser>
            </c15:filteredPieSeries>
            <c15:filteredPieSeries>
              <c15:ser>
                <c:idx val="2"/>
                <c:order val="2"/>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3-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5-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7-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2020'!$C$41:$E$41</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2-6E98-444F-AD86-5D54088C2EBF}"/>
                  </c:ext>
                </c:extLst>
              </c15:ser>
            </c15:filteredPieSeries>
            <c15:filteredPieSeries>
              <c15:ser>
                <c:idx val="3"/>
                <c:order val="3"/>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9-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B-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D-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2020'!$C$42:$E$42</c15:sqref>
                        </c15:formulaRef>
                      </c:ext>
                    </c:extLst>
                    <c:numCache>
                      <c:formatCode>General</c:formatCode>
                      <c:ptCount val="3"/>
                      <c:pt idx="0">
                        <c:v>9</c:v>
                      </c:pt>
                      <c:pt idx="1">
                        <c:v>4</c:v>
                      </c:pt>
                      <c:pt idx="2">
                        <c:v>0</c:v>
                      </c:pt>
                    </c:numCache>
                  </c:numRef>
                </c:val>
                <c:extLst xmlns:c15="http://schemas.microsoft.com/office/drawing/2012/chart">
                  <c:ext xmlns:c16="http://schemas.microsoft.com/office/drawing/2014/chart" uri="{C3380CC4-5D6E-409C-BE32-E72D297353CC}">
                    <c16:uniqueId val="{00000003-6E98-444F-AD86-5D54088C2EBF}"/>
                  </c:ext>
                </c:extLst>
              </c15:ser>
            </c15:filteredPieSeries>
            <c15:filteredPieSeries>
              <c15:ser>
                <c:idx val="4"/>
                <c:order val="4"/>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F-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1-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3-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2020'!$C$43:$E$43</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4-6E98-444F-AD86-5D54088C2EBF}"/>
                  </c:ext>
                </c:extLst>
              </c15:ser>
            </c15:filteredPieSeries>
            <c15:filteredPieSeries>
              <c15:ser>
                <c:idx val="5"/>
                <c:order val="5"/>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5-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7-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9-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2020'!$C$44:$E$44</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5-6E98-444F-AD86-5D54088C2EBF}"/>
                  </c:ext>
                </c:extLst>
              </c15:ser>
            </c15:filteredPieSeries>
            <c15:filteredPieSeries>
              <c15:ser>
                <c:idx val="6"/>
                <c:order val="6"/>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B-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D-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F-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2020'!$C$45:$E$45</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6-6E98-444F-AD86-5D54088C2EBF}"/>
                  </c:ext>
                </c:extLst>
              </c15:ser>
            </c15:filteredPieSeries>
            <c15:filteredPieSeries>
              <c15:ser>
                <c:idx val="7"/>
                <c:order val="7"/>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1-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3-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5-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2020'!$C$46:$E$46</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7-6E98-444F-AD86-5D54088C2EBF}"/>
                  </c:ext>
                </c:extLst>
              </c15:ser>
            </c15:filteredPieSeries>
            <c15:filteredPieSeries>
              <c15:ser>
                <c:idx val="8"/>
                <c:order val="8"/>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7-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9-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B-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2020'!$C$47:$E$47</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8-6E98-444F-AD86-5D54088C2EBF}"/>
                  </c:ext>
                </c:extLst>
              </c15:ser>
            </c15:filteredPieSeries>
            <c15:filteredPieSeries>
              <c15:ser>
                <c:idx val="9"/>
                <c:order val="9"/>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D-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F-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1-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2020'!$C$48:$E$48</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6E98-444F-AD86-5D54088C2EBF}"/>
                  </c:ext>
                </c:extLst>
              </c15:ser>
            </c15:filteredPieSeries>
            <c15:filteredPieSeries>
              <c15:ser>
                <c:idx val="10"/>
                <c:order val="10"/>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3-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5-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7-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2020'!$C$49:$E$49</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A-6E98-444F-AD86-5D54088C2EBF}"/>
                  </c:ext>
                </c:extLst>
              </c15:ser>
            </c15:filteredPieSeries>
            <c15:filteredPieSeries>
              <c15:ser>
                <c:idx val="11"/>
                <c:order val="11"/>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9-E399-4EE1-8833-C585F6A4B34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B-E399-4EE1-8833-C585F6A4B34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D-E399-4EE1-8833-C585F6A4B34E}"/>
                    </c:ext>
                  </c:extLst>
                </c:dPt>
                <c:cat>
                  <c:strRef>
                    <c:extLst xmlns:c15="http://schemas.microsoft.com/office/drawing/2012/chart">
                      <c:ext xmlns:c15="http://schemas.microsoft.com/office/drawing/2012/chart" uri="{02D57815-91ED-43cb-92C2-25804820EDAC}">
                        <c15:formulaRef>
                          <c15:sqref>'Statistik 2020'!$C$38:$E$38</c15:sqref>
                        </c15:formulaRef>
                      </c:ext>
                    </c:extLst>
                    <c:strCache>
                      <c:ptCount val="3"/>
                      <c:pt idx="0">
                        <c:v>Laki-Laki</c:v>
                      </c:pt>
                      <c:pt idx="1">
                        <c:v>Perempuan</c:v>
                      </c:pt>
                      <c:pt idx="2">
                        <c:v>Tidak Diketahui</c:v>
                      </c:pt>
                    </c:strCache>
                  </c:strRef>
                </c:cat>
                <c:val>
                  <c:numRef>
                    <c:extLst xmlns:c15="http://schemas.microsoft.com/office/drawing/2012/chart">
                      <c:ext xmlns:c15="http://schemas.microsoft.com/office/drawing/2012/chart" uri="{02D57815-91ED-43cb-92C2-25804820EDAC}">
                        <c15:formulaRef>
                          <c15:sqref>'Statistik 2020'!$C$50:$E$50</c15:sqref>
                        </c15:formulaRef>
                      </c:ext>
                    </c:extLst>
                    <c:numCache>
                      <c:formatCode>General</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B-6E98-444F-AD86-5D54088C2EBF}"/>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STATISTIK ADUAN BERDASARKAN </a:t>
            </a:r>
            <a:r>
              <a:rPr lang="en-US" sz="1400" b="1" i="0" u="none" strike="noStrike" baseline="0">
                <a:effectLst/>
              </a:rPr>
              <a:t>TINDAK LANJUT </a:t>
            </a:r>
            <a:r>
              <a:rPr lang="en-US" b="1"/>
              <a:t>AKUMULASI  TAHUN</a:t>
            </a:r>
            <a:r>
              <a:rPr lang="en-US" b="1" baseline="0"/>
              <a:t> 2020</a:t>
            </a:r>
            <a:endParaRPr lang="en-US" b="1"/>
          </a:p>
        </c:rich>
      </c:tx>
      <c:overlay val="0"/>
      <c:spPr>
        <a:noFill/>
        <a:ln>
          <a:noFill/>
        </a:ln>
        <a:effectLst/>
      </c:spPr>
    </c:title>
    <c:autoTitleDeleted val="0"/>
    <c:plotArea>
      <c:layout/>
      <c:pieChart>
        <c:varyColors val="1"/>
        <c:ser>
          <c:idx val="12"/>
          <c:order val="1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F6-46E0-8A9F-273D1AB501B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F6-46E0-8A9F-273D1AB501B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'Statistik 2020'!$C$21:$D$21</c:f>
              <c:strCache>
                <c:ptCount val="2"/>
                <c:pt idx="0">
                  <c:v>Selesai</c:v>
                </c:pt>
                <c:pt idx="1">
                  <c:v>Belum Selesai</c:v>
                </c:pt>
              </c:strCache>
            </c:strRef>
          </c:cat>
          <c:val>
            <c:numRef>
              <c:f>'Statistik 2020'!$C$34:$D$34</c:f>
              <c:numCache>
                <c:formatCode>General</c:formatCode>
                <c:ptCount val="2"/>
                <c:pt idx="0">
                  <c:v>0</c:v>
                </c:pt>
                <c:pt idx="1">
                  <c:v>0</c:v>
                </c:pt>
              </c:numCache>
            </c:numRef>
          </c:val>
          <c:extLst>
            <c:ext xmlns:c16="http://schemas.microsoft.com/office/drawing/2014/chart" uri="{C3380CC4-5D6E-409C-BE32-E72D297353CC}">
              <c16:uniqueId val="{00000006-19F6-46E0-8A9F-273D1AB501B9}"/>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8-19F6-46E0-8A9F-273D1AB501B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19F6-46E0-8A9F-273D1AB501B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19F6-46E0-8A9F-273D1AB501B9}"/>
                    </c:ext>
                  </c:extLst>
                </c:dPt>
                <c:cat>
                  <c:strRef>
                    <c:extLst>
                      <c:ext uri="{02D57815-91ED-43cb-92C2-25804820EDAC}">
                        <c15:formulaRef>
                          <c15:sqref>'Statistik 2020'!$C$21:$D$21</c15:sqref>
                        </c15:formulaRef>
                      </c:ext>
                    </c:extLst>
                    <c:strCache>
                      <c:ptCount val="2"/>
                      <c:pt idx="0">
                        <c:v>Selesai</c:v>
                      </c:pt>
                      <c:pt idx="1">
                        <c:v>Belum Selesai</c:v>
                      </c:pt>
                    </c:strCache>
                  </c:strRef>
                </c:cat>
                <c:val>
                  <c:numRef>
                    <c:extLst>
                      <c:ext uri="{02D57815-91ED-43cb-92C2-25804820EDAC}">
                        <c15:formulaRef>
                          <c15:sqref>'Statistik 2020'!$C$22:$D$22</c15:sqref>
                        </c15:formulaRef>
                      </c:ext>
                    </c:extLst>
                    <c:numCache>
                      <c:formatCode>General</c:formatCode>
                      <c:ptCount val="2"/>
                      <c:pt idx="0">
                        <c:v>0</c:v>
                      </c:pt>
                      <c:pt idx="1">
                        <c:v>0</c:v>
                      </c:pt>
                    </c:numCache>
                  </c:numRef>
                </c:val>
                <c:extLst>
                  <c:ext xmlns:c16="http://schemas.microsoft.com/office/drawing/2014/chart" uri="{C3380CC4-5D6E-409C-BE32-E72D297353CC}">
                    <c16:uniqueId val="{0000000D-19F6-46E0-8A9F-273D1AB501B9}"/>
                  </c:ext>
                </c:extLst>
              </c15:ser>
            </c15:filteredPieSeries>
            <c15:filteredPieSeries>
              <c15:ser>
                <c:idx val="1"/>
                <c:order val="1"/>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F-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1-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3-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2020'!$C$23:$D$23</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14-19F6-46E0-8A9F-273D1AB501B9}"/>
                  </c:ext>
                </c:extLst>
              </c15:ser>
            </c15:filteredPieSeries>
            <c15:filteredPieSeries>
              <c15:ser>
                <c:idx val="2"/>
                <c:order val="2"/>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6-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8-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A-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2020'!$C$24:$D$24</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1B-19F6-46E0-8A9F-273D1AB501B9}"/>
                  </c:ext>
                </c:extLst>
              </c15:ser>
            </c15:filteredPieSeries>
            <c15:filteredPieSeries>
              <c15:ser>
                <c:idx val="3"/>
                <c:order val="3"/>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D-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F-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1-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2020'!$C$25:$D$25</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22-19F6-46E0-8A9F-273D1AB501B9}"/>
                  </c:ext>
                </c:extLst>
              </c15:ser>
            </c15:filteredPieSeries>
            <c15:filteredPieSeries>
              <c15:ser>
                <c:idx val="4"/>
                <c:order val="4"/>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4-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6-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8-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2020'!$C$26:$D$26</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29-19F6-46E0-8A9F-273D1AB501B9}"/>
                  </c:ext>
                </c:extLst>
              </c15:ser>
            </c15:filteredPieSeries>
            <c15:filteredPieSeries>
              <c15:ser>
                <c:idx val="5"/>
                <c:order val="5"/>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2B-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2D-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F-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2020'!$C$27:$D$27</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30-19F6-46E0-8A9F-273D1AB501B9}"/>
                  </c:ext>
                </c:extLst>
              </c15:ser>
            </c15:filteredPieSeries>
            <c15:filteredPieSeries>
              <c15:ser>
                <c:idx val="6"/>
                <c:order val="6"/>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2-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4-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6-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2020'!$C$28:$D$28</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37-19F6-46E0-8A9F-273D1AB501B9}"/>
                  </c:ext>
                </c:extLst>
              </c15:ser>
            </c15:filteredPieSeries>
            <c15:filteredPieSeries>
              <c15:ser>
                <c:idx val="7"/>
                <c:order val="7"/>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39-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3B-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3D-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2020'!$C$29:$D$29</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3E-19F6-46E0-8A9F-273D1AB501B9}"/>
                  </c:ext>
                </c:extLst>
              </c15:ser>
            </c15:filteredPieSeries>
            <c15:filteredPieSeries>
              <c15:ser>
                <c:idx val="8"/>
                <c:order val="8"/>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0-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2-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4-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2020'!$C$30:$D$30</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45-19F6-46E0-8A9F-273D1AB501B9}"/>
                  </c:ext>
                </c:extLst>
              </c15:ser>
            </c15:filteredPieSeries>
            <c15:filteredPieSeries>
              <c15:ser>
                <c:idx val="9"/>
                <c:order val="9"/>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7-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49-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4B-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2020'!$C$31:$D$31</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4C-19F6-46E0-8A9F-273D1AB501B9}"/>
                  </c:ext>
                </c:extLst>
              </c15:ser>
            </c15:filteredPieSeries>
            <c15:filteredPieSeries>
              <c15:ser>
                <c:idx val="10"/>
                <c:order val="10"/>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4E-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50-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52-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2020'!$C$32:$D$32</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53-19F6-46E0-8A9F-273D1AB501B9}"/>
                  </c:ext>
                </c:extLst>
              </c15:ser>
            </c15:filteredPieSeries>
            <c15:filteredPieSeries>
              <c15:ser>
                <c:idx val="11"/>
                <c:order val="11"/>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55-19F6-46E0-8A9F-273D1AB501B9}"/>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57-19F6-46E0-8A9F-273D1AB501B9}"/>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59-19F6-46E0-8A9F-273D1AB501B9}"/>
                    </c:ext>
                  </c:extLst>
                </c:dPt>
                <c:cat>
                  <c:strRef>
                    <c:extLst xmlns:c15="http://schemas.microsoft.com/office/drawing/2012/chart">
                      <c:ext xmlns:c15="http://schemas.microsoft.com/office/drawing/2012/chart" uri="{02D57815-91ED-43cb-92C2-25804820EDAC}">
                        <c15:formulaRef>
                          <c15:sqref>'Statistik 2020'!$C$21:$D$21</c15:sqref>
                        </c15:formulaRef>
                      </c:ext>
                    </c:extLst>
                    <c:strCache>
                      <c:ptCount val="2"/>
                      <c:pt idx="0">
                        <c:v>Selesai</c:v>
                      </c:pt>
                      <c:pt idx="1">
                        <c:v>Belum Selesai</c:v>
                      </c:pt>
                    </c:strCache>
                  </c:strRef>
                </c:cat>
                <c:val>
                  <c:numRef>
                    <c:extLst xmlns:c15="http://schemas.microsoft.com/office/drawing/2012/chart">
                      <c:ext xmlns:c15="http://schemas.microsoft.com/office/drawing/2012/chart" uri="{02D57815-91ED-43cb-92C2-25804820EDAC}">
                        <c15:formulaRef>
                          <c15:sqref>'Statistik 2020'!$C$33:$D$33</c15:sqref>
                        </c15:formulaRef>
                      </c:ext>
                    </c:extLst>
                    <c:numCache>
                      <c:formatCode>General</c:formatCode>
                      <c:ptCount val="2"/>
                      <c:pt idx="0">
                        <c:v>0</c:v>
                      </c:pt>
                      <c:pt idx="1">
                        <c:v>0</c:v>
                      </c:pt>
                    </c:numCache>
                  </c:numRef>
                </c:val>
                <c:extLst xmlns:c15="http://schemas.microsoft.com/office/drawing/2012/chart">
                  <c:ext xmlns:c16="http://schemas.microsoft.com/office/drawing/2014/chart" uri="{C3380CC4-5D6E-409C-BE32-E72D297353CC}">
                    <c16:uniqueId val="{0000005A-19F6-46E0-8A9F-273D1AB501B9}"/>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STATISTIK ADUAN BERDASARKAN TINDAK LANJUT AKUMULASI TAHUN 2020</a:t>
            </a:r>
            <a:endParaRPr lang="en-US" sz="1100">
              <a:effectLst/>
            </a:endParaRPr>
          </a:p>
        </c:rich>
      </c:tx>
      <c:overlay val="0"/>
      <c:spPr>
        <a:noFill/>
        <a:ln>
          <a:noFill/>
        </a:ln>
        <a:effectLst/>
      </c:spPr>
    </c:title>
    <c:autoTitleDeleted val="0"/>
    <c:plotArea>
      <c:layout/>
      <c:barChart>
        <c:barDir val="col"/>
        <c:grouping val="clustered"/>
        <c:varyColors val="0"/>
        <c:ser>
          <c:idx val="0"/>
          <c:order val="0"/>
          <c:tx>
            <c:strRef>
              <c:f>'Statistik 2020'!$C$21</c:f>
              <c:strCache>
                <c:ptCount val="1"/>
                <c:pt idx="0">
                  <c:v>Selesai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'Statistik 2020'!$C$22:$C$34</c15:sqref>
                  </c15:fullRef>
                </c:ext>
              </c:extLst>
              <c:f>'Statistik 2020'!$C$34</c:f>
              <c:numCache>
                <c:formatCode>General</c:formatCode>
                <c:ptCount val="1"/>
                <c:pt idx="0">
                  <c:v>0</c:v>
                </c:pt>
              </c:numCache>
            </c:numRef>
          </c:val>
          <c:extLst>
            <c:ext xmlns:c16="http://schemas.microsoft.com/office/drawing/2014/chart" uri="{C3380CC4-5D6E-409C-BE32-E72D297353CC}">
              <c16:uniqueId val="{00000000-02D3-4576-A483-C2F8FAD912C0}"/>
            </c:ext>
          </c:extLst>
        </c:ser>
        <c:ser>
          <c:idx val="1"/>
          <c:order val="1"/>
          <c:tx>
            <c:strRef>
              <c:f>'Statistik 2020'!$D$21</c:f>
              <c:strCache>
                <c:ptCount val="1"/>
                <c:pt idx="0">
                  <c:v>Belum Selesai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'Statistik 2020'!$D$22:$D$34</c15:sqref>
                  </c15:fullRef>
                </c:ext>
              </c:extLst>
              <c:f>'Statistik 2020'!$D$34</c:f>
              <c:numCache>
                <c:formatCode>General</c:formatCode>
                <c:ptCount val="1"/>
                <c:pt idx="0">
                  <c:v>0</c:v>
                </c:pt>
              </c:numCache>
            </c:numRef>
          </c:val>
          <c:extLst>
            <c:ext xmlns:c16="http://schemas.microsoft.com/office/drawing/2014/chart" uri="{C3380CC4-5D6E-409C-BE32-E72D297353CC}">
              <c16:uniqueId val="{00000001-02D3-4576-A483-C2F8FAD912C0}"/>
            </c:ext>
          </c:extLst>
        </c:ser>
        <c:dLbls>
          <c:showLegendKey val="0"/>
          <c:showVal val="0"/>
          <c:showCatName val="0"/>
          <c:showSerName val="0"/>
          <c:showPercent val="0"/>
          <c:showBubbleSize val="0"/>
        </c:dLbls>
        <c:gapWidth val="219"/>
        <c:overlap val="-27"/>
        <c:axId val="131435520"/>
        <c:axId val="132907776"/>
      </c:barChart>
      <c:catAx>
        <c:axId val="131435520"/>
        <c:scaling>
          <c:orientation val="minMax"/>
        </c:scaling>
        <c:delete val="1"/>
        <c:axPos val="b"/>
        <c:numFmt formatCode="General" sourceLinked="1"/>
        <c:majorTickMark val="none"/>
        <c:minorTickMark val="none"/>
        <c:tickLblPos val="nextTo"/>
        <c:crossAx val="132907776"/>
        <c:crosses val="autoZero"/>
        <c:auto val="1"/>
        <c:lblAlgn val="ctr"/>
        <c:lblOffset val="100"/>
        <c:noMultiLvlLbl val="0"/>
      </c:catAx>
      <c:valAx>
        <c:axId val="132907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435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STATISTIK ADUAN BERDASARKAN GENDER </a:t>
            </a:r>
            <a:r>
              <a:rPr lang="en-US" sz="1400" b="1" i="0" u="none" strike="noStrike" baseline="0">
                <a:effectLst/>
              </a:rPr>
              <a:t>AKUMULASI </a:t>
            </a:r>
            <a:r>
              <a:rPr lang="en-US" sz="1400" b="1" i="0" baseline="0">
                <a:effectLst/>
              </a:rPr>
              <a:t>TAHUN 2020</a:t>
            </a:r>
            <a:endParaRPr lang="en-US" sz="1100">
              <a:effectLst/>
            </a:endParaRPr>
          </a:p>
        </c:rich>
      </c:tx>
      <c:overlay val="0"/>
      <c:spPr>
        <a:noFill/>
        <a:ln>
          <a:noFill/>
        </a:ln>
        <a:effectLst/>
      </c:spPr>
    </c:title>
    <c:autoTitleDeleted val="0"/>
    <c:plotArea>
      <c:layout/>
      <c:barChart>
        <c:barDir val="col"/>
        <c:grouping val="clustered"/>
        <c:varyColors val="0"/>
        <c:ser>
          <c:idx val="0"/>
          <c:order val="0"/>
          <c:tx>
            <c:strRef>
              <c:f>'Statistik 2020'!$C$38</c:f>
              <c:strCache>
                <c:ptCount val="1"/>
                <c:pt idx="0">
                  <c:v>Laki-Laki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'Statistik 2020'!$C$39:$C$51</c15:sqref>
                  </c15:fullRef>
                </c:ext>
              </c:extLst>
              <c:f>'Statistik 2020'!$C$51</c:f>
              <c:numCache>
                <c:formatCode>General</c:formatCode>
                <c:ptCount val="1"/>
                <c:pt idx="0">
                  <c:v>0</c:v>
                </c:pt>
              </c:numCache>
            </c:numRef>
          </c:val>
          <c:extLst>
            <c:ext xmlns:c16="http://schemas.microsoft.com/office/drawing/2014/chart" uri="{C3380CC4-5D6E-409C-BE32-E72D297353CC}">
              <c16:uniqueId val="{00000000-FBF5-46E0-BD6F-15B1FC9745C8}"/>
            </c:ext>
          </c:extLst>
        </c:ser>
        <c:ser>
          <c:idx val="1"/>
          <c:order val="1"/>
          <c:tx>
            <c:strRef>
              <c:f>'Statistik 2020'!$D$38</c:f>
              <c:strCache>
                <c:ptCount val="1"/>
                <c:pt idx="0">
                  <c:v>Perempuan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'Statistik 2020'!$D$39:$D$51</c15:sqref>
                  </c15:fullRef>
                </c:ext>
              </c:extLst>
              <c:f>'Statistik 2020'!$D$51</c:f>
              <c:numCache>
                <c:formatCode>General</c:formatCode>
                <c:ptCount val="1"/>
                <c:pt idx="0">
                  <c:v>0</c:v>
                </c:pt>
              </c:numCache>
            </c:numRef>
          </c:val>
          <c:extLst>
            <c:ext xmlns:c16="http://schemas.microsoft.com/office/drawing/2014/chart" uri="{C3380CC4-5D6E-409C-BE32-E72D297353CC}">
              <c16:uniqueId val="{00000001-FBF5-46E0-BD6F-15B1FC9745C8}"/>
            </c:ext>
          </c:extLst>
        </c:ser>
        <c:ser>
          <c:idx val="2"/>
          <c:order val="2"/>
          <c:tx>
            <c:strRef>
              <c:f>'Statistik 2020'!$E$38</c:f>
              <c:strCache>
                <c:ptCount val="1"/>
                <c:pt idx="0">
                  <c:v>Tidak Diketahui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'Statistik 2020'!$E$39:$E$51</c15:sqref>
                  </c15:fullRef>
                </c:ext>
              </c:extLst>
              <c:f>'Statistik 2020'!$E$51</c:f>
              <c:numCache>
                <c:formatCode>General</c:formatCode>
                <c:ptCount val="1"/>
                <c:pt idx="0">
                  <c:v>0</c:v>
                </c:pt>
              </c:numCache>
            </c:numRef>
          </c:val>
          <c:extLst>
            <c:ext xmlns:c16="http://schemas.microsoft.com/office/drawing/2014/chart" uri="{C3380CC4-5D6E-409C-BE32-E72D297353CC}">
              <c16:uniqueId val="{00000002-FBF5-46E0-BD6F-15B1FC9745C8}"/>
            </c:ext>
          </c:extLst>
        </c:ser>
        <c:dLbls>
          <c:showLegendKey val="0"/>
          <c:showVal val="0"/>
          <c:showCatName val="0"/>
          <c:showSerName val="0"/>
          <c:showPercent val="0"/>
          <c:showBubbleSize val="0"/>
        </c:dLbls>
        <c:gapWidth val="219"/>
        <c:overlap val="-27"/>
        <c:axId val="132955136"/>
        <c:axId val="132961024"/>
      </c:barChart>
      <c:catAx>
        <c:axId val="132955136"/>
        <c:scaling>
          <c:orientation val="minMax"/>
        </c:scaling>
        <c:delete val="1"/>
        <c:axPos val="b"/>
        <c:numFmt formatCode="General" sourceLinked="1"/>
        <c:majorTickMark val="none"/>
        <c:minorTickMark val="none"/>
        <c:tickLblPos val="nextTo"/>
        <c:crossAx val="132961024"/>
        <c:crosses val="autoZero"/>
        <c:auto val="1"/>
        <c:lblAlgn val="ctr"/>
        <c:lblOffset val="100"/>
        <c:noMultiLvlLbl val="0"/>
      </c:catAx>
      <c:valAx>
        <c:axId val="132961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55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190499</xdr:rowOff>
    </xdr:from>
    <xdr:to>
      <xdr:col>8</xdr:col>
      <xdr:colOff>371476</xdr:colOff>
      <xdr:row>17</xdr:row>
      <xdr:rowOff>0</xdr:rowOff>
    </xdr:to>
    <xdr:graphicFrame macro="">
      <xdr:nvGraphicFramePr>
        <xdr:cNvPr id="2" name="Chart 1">
          <a:extLst>
            <a:ext uri="{FF2B5EF4-FFF2-40B4-BE49-F238E27FC236}">
              <a16:creationId xmlns:a16="http://schemas.microsoft.com/office/drawing/2014/main" id="{660BD2C7-E7FA-4993-A33C-D3039AEAED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19</xdr:row>
      <xdr:rowOff>190499</xdr:rowOff>
    </xdr:from>
    <xdr:to>
      <xdr:col>16</xdr:col>
      <xdr:colOff>0</xdr:colOff>
      <xdr:row>34</xdr:row>
      <xdr:rowOff>0</xdr:rowOff>
    </xdr:to>
    <xdr:graphicFrame macro="">
      <xdr:nvGraphicFramePr>
        <xdr:cNvPr id="3" name="Chart 2">
          <a:extLst>
            <a:ext uri="{FF2B5EF4-FFF2-40B4-BE49-F238E27FC236}">
              <a16:creationId xmlns:a16="http://schemas.microsoft.com/office/drawing/2014/main" id="{92E1C629-D193-469F-9FA8-D5B89434B7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1047749</xdr:colOff>
      <xdr:row>37</xdr:row>
      <xdr:rowOff>0</xdr:rowOff>
    </xdr:from>
    <xdr:to>
      <xdr:col>19</xdr:col>
      <xdr:colOff>0</xdr:colOff>
      <xdr:row>51</xdr:row>
      <xdr:rowOff>0</xdr:rowOff>
    </xdr:to>
    <xdr:graphicFrame macro="">
      <xdr:nvGraphicFramePr>
        <xdr:cNvPr id="4" name="Chart 3">
          <a:extLst>
            <a:ext uri="{FF2B5EF4-FFF2-40B4-BE49-F238E27FC236}">
              <a16:creationId xmlns:a16="http://schemas.microsoft.com/office/drawing/2014/main" id="{FEB65A58-2471-490B-8B52-1DE98F323A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54</xdr:row>
      <xdr:rowOff>0</xdr:rowOff>
    </xdr:from>
    <xdr:to>
      <xdr:col>23</xdr:col>
      <xdr:colOff>0</xdr:colOff>
      <xdr:row>69</xdr:row>
      <xdr:rowOff>0</xdr:rowOff>
    </xdr:to>
    <xdr:graphicFrame macro="">
      <xdr:nvGraphicFramePr>
        <xdr:cNvPr id="5" name="Chart 4">
          <a:extLst>
            <a:ext uri="{FF2B5EF4-FFF2-40B4-BE49-F238E27FC236}">
              <a16:creationId xmlns:a16="http://schemas.microsoft.com/office/drawing/2014/main" id="{09C495BA-89AF-4B8C-AE7E-01109BEC73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0</xdr:colOff>
      <xdr:row>54</xdr:row>
      <xdr:rowOff>0</xdr:rowOff>
    </xdr:from>
    <xdr:to>
      <xdr:col>32</xdr:col>
      <xdr:colOff>0</xdr:colOff>
      <xdr:row>68</xdr:row>
      <xdr:rowOff>0</xdr:rowOff>
    </xdr:to>
    <xdr:graphicFrame macro="">
      <xdr:nvGraphicFramePr>
        <xdr:cNvPr id="6" name="Chart 5">
          <a:extLst>
            <a:ext uri="{FF2B5EF4-FFF2-40B4-BE49-F238E27FC236}">
              <a16:creationId xmlns:a16="http://schemas.microsoft.com/office/drawing/2014/main" id="{2FFDB377-F053-4EA6-8228-E7FBAF5BFD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4761</xdr:colOff>
      <xdr:row>37</xdr:row>
      <xdr:rowOff>0</xdr:rowOff>
    </xdr:from>
    <xdr:to>
      <xdr:col>27</xdr:col>
      <xdr:colOff>600075</xdr:colOff>
      <xdr:row>51</xdr:row>
      <xdr:rowOff>0</xdr:rowOff>
    </xdr:to>
    <xdr:graphicFrame macro="">
      <xdr:nvGraphicFramePr>
        <xdr:cNvPr id="8" name="Chart 7">
          <a:extLst>
            <a:ext uri="{FF2B5EF4-FFF2-40B4-BE49-F238E27FC236}">
              <a16:creationId xmlns:a16="http://schemas.microsoft.com/office/drawing/2014/main" id="{FAD8F091-9D57-424B-A88C-BCF88AEAFE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0</xdr:colOff>
      <xdr:row>20</xdr:row>
      <xdr:rowOff>0</xdr:rowOff>
    </xdr:from>
    <xdr:to>
      <xdr:col>25</xdr:col>
      <xdr:colOff>0</xdr:colOff>
      <xdr:row>34</xdr:row>
      <xdr:rowOff>0</xdr:rowOff>
    </xdr:to>
    <xdr:graphicFrame macro="">
      <xdr:nvGraphicFramePr>
        <xdr:cNvPr id="9" name="Chart 8">
          <a:extLst>
            <a:ext uri="{FF2B5EF4-FFF2-40B4-BE49-F238E27FC236}">
              <a16:creationId xmlns:a16="http://schemas.microsoft.com/office/drawing/2014/main" id="{CD7D8843-7E9C-442B-8F59-B50D4820CB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4762</xdr:colOff>
      <xdr:row>20</xdr:row>
      <xdr:rowOff>0</xdr:rowOff>
    </xdr:from>
    <xdr:to>
      <xdr:col>34</xdr:col>
      <xdr:colOff>0</xdr:colOff>
      <xdr:row>34</xdr:row>
      <xdr:rowOff>0</xdr:rowOff>
    </xdr:to>
    <xdr:graphicFrame macro="">
      <xdr:nvGraphicFramePr>
        <xdr:cNvPr id="10" name="Chart 9">
          <a:extLst>
            <a:ext uri="{FF2B5EF4-FFF2-40B4-BE49-F238E27FC236}">
              <a16:creationId xmlns:a16="http://schemas.microsoft.com/office/drawing/2014/main" id="{1F69B8F2-51BE-4967-B1FB-B6F46B56D1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37</xdr:row>
      <xdr:rowOff>0</xdr:rowOff>
    </xdr:from>
    <xdr:to>
      <xdr:col>36</xdr:col>
      <xdr:colOff>604838</xdr:colOff>
      <xdr:row>51</xdr:row>
      <xdr:rowOff>0</xdr:rowOff>
    </xdr:to>
    <xdr:graphicFrame macro="">
      <xdr:nvGraphicFramePr>
        <xdr:cNvPr id="11" name="Chart 10">
          <a:extLst>
            <a:ext uri="{FF2B5EF4-FFF2-40B4-BE49-F238E27FC236}">
              <a16:creationId xmlns:a16="http://schemas.microsoft.com/office/drawing/2014/main" id="{E4222849-3DD9-4B71-BF87-24241C6A5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33</xdr:col>
      <xdr:colOff>0</xdr:colOff>
      <xdr:row>54</xdr:row>
      <xdr:rowOff>0</xdr:rowOff>
    </xdr:from>
    <xdr:to>
      <xdr:col>40</xdr:col>
      <xdr:colOff>595314</xdr:colOff>
      <xdr:row>67</xdr:row>
      <xdr:rowOff>0</xdr:rowOff>
    </xdr:to>
    <xdr:graphicFrame macro="">
      <xdr:nvGraphicFramePr>
        <xdr:cNvPr id="12" name="Chart 11">
          <a:extLst>
            <a:ext uri="{FF2B5EF4-FFF2-40B4-BE49-F238E27FC236}">
              <a16:creationId xmlns:a16="http://schemas.microsoft.com/office/drawing/2014/main" id="{1F202D2C-6962-4BB6-A057-30958A32A0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0</xdr:colOff>
      <xdr:row>2</xdr:row>
      <xdr:rowOff>180975</xdr:rowOff>
    </xdr:from>
    <xdr:to>
      <xdr:col>21</xdr:col>
      <xdr:colOff>304800</xdr:colOff>
      <xdr:row>17</xdr:row>
      <xdr:rowOff>66675</xdr:rowOff>
    </xdr:to>
    <xdr:graphicFrame macro="">
      <xdr:nvGraphicFramePr>
        <xdr:cNvPr id="13" name="Chart 12">
          <a:extLst>
            <a:ext uri="{FF2B5EF4-FFF2-40B4-BE49-F238E27FC236}">
              <a16:creationId xmlns:a16="http://schemas.microsoft.com/office/drawing/2014/main" id="{4EC093EE-6FED-4FF5-8B02-C810359847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
  <sheetViews>
    <sheetView tabSelected="1" view="pageBreakPreview" topLeftCell="A18" zoomScale="60" zoomScaleNormal="70" workbookViewId="0">
      <selection activeCell="T21" sqref="T21"/>
    </sheetView>
  </sheetViews>
  <sheetFormatPr defaultColWidth="9.109375" defaultRowHeight="14.4" x14ac:dyDescent="0.3"/>
  <cols>
    <col min="1" max="1" width="6.109375" style="5" customWidth="1"/>
    <col min="2" max="2" width="18.44140625" style="5" customWidth="1"/>
    <col min="3" max="4" width="8.5546875" style="5" customWidth="1"/>
    <col min="5" max="5" width="5.109375" style="5" customWidth="1"/>
    <col min="6" max="6" width="4.77734375" style="5" customWidth="1"/>
    <col min="7" max="7" width="5.5546875" style="5" customWidth="1"/>
    <col min="8" max="8" width="4.6640625" style="5" customWidth="1"/>
    <col min="9" max="9" width="5.109375" style="5" customWidth="1"/>
    <col min="10" max="10" width="5" style="5" customWidth="1"/>
    <col min="11" max="11" width="43.5546875" style="5" customWidth="1"/>
    <col min="12" max="12" width="15.88671875" style="5" customWidth="1"/>
    <col min="13" max="13" width="37" style="5" customWidth="1"/>
    <col min="14" max="14" width="19.109375" style="5" customWidth="1"/>
    <col min="15" max="15" width="10.6640625" style="5" customWidth="1"/>
    <col min="16" max="16" width="11" style="5" customWidth="1"/>
    <col min="17" max="17" width="19.88671875" style="5" bestFit="1" customWidth="1"/>
    <col min="18" max="16384" width="9.109375" style="5"/>
  </cols>
  <sheetData>
    <row r="1" spans="1:17" ht="17.399999999999999" x14ac:dyDescent="0.3">
      <c r="A1" s="28" t="s">
        <v>47</v>
      </c>
      <c r="B1" s="28"/>
      <c r="C1" s="28"/>
      <c r="D1" s="28"/>
      <c r="E1" s="28"/>
      <c r="F1" s="28"/>
      <c r="G1" s="28"/>
      <c r="H1" s="28"/>
      <c r="I1" s="28"/>
      <c r="J1" s="28"/>
      <c r="K1" s="28"/>
      <c r="L1" s="28"/>
      <c r="M1" s="28"/>
      <c r="N1" s="28"/>
      <c r="O1" s="28"/>
      <c r="P1" s="28"/>
      <c r="Q1" s="28"/>
    </row>
    <row r="2" spans="1:17" ht="15.6" x14ac:dyDescent="0.3">
      <c r="A2" s="6"/>
      <c r="B2" s="7"/>
      <c r="C2" s="7"/>
      <c r="D2" s="7"/>
      <c r="E2" s="6"/>
      <c r="F2" s="6"/>
      <c r="G2" s="6"/>
      <c r="H2" s="6"/>
      <c r="I2" s="6"/>
      <c r="J2" s="6"/>
      <c r="K2" s="6"/>
      <c r="L2" s="8"/>
      <c r="M2" s="9"/>
      <c r="N2" s="9"/>
      <c r="O2" s="6"/>
      <c r="P2" s="6"/>
      <c r="Q2" s="6"/>
    </row>
    <row r="3" spans="1:17" ht="15.6" x14ac:dyDescent="0.3">
      <c r="A3" s="10" t="s">
        <v>0</v>
      </c>
      <c r="B3" s="11"/>
      <c r="C3" s="11"/>
      <c r="D3" s="11"/>
      <c r="E3" s="10" t="s">
        <v>48</v>
      </c>
      <c r="F3" s="10"/>
      <c r="G3" s="10"/>
      <c r="H3" s="10"/>
      <c r="I3" s="10"/>
      <c r="J3" s="10"/>
      <c r="K3" s="10"/>
      <c r="L3" s="8"/>
      <c r="M3" s="12"/>
      <c r="N3" s="12"/>
      <c r="O3" s="10"/>
      <c r="P3" s="10"/>
      <c r="Q3" s="10"/>
    </row>
    <row r="4" spans="1:17" ht="15.6" x14ac:dyDescent="0.3">
      <c r="A4" s="10" t="s">
        <v>46</v>
      </c>
      <c r="B4" s="11"/>
      <c r="C4" s="11"/>
      <c r="D4" s="11"/>
      <c r="E4" s="10" t="s">
        <v>50</v>
      </c>
      <c r="F4" s="10"/>
      <c r="G4" s="10"/>
      <c r="H4" s="10"/>
      <c r="I4" s="10"/>
      <c r="J4" s="10"/>
      <c r="K4" s="10"/>
      <c r="L4" s="8"/>
      <c r="M4" s="12"/>
      <c r="N4" s="12"/>
      <c r="O4" s="10"/>
      <c r="P4" s="10"/>
      <c r="Q4" s="10"/>
    </row>
    <row r="5" spans="1:17" ht="15.6" x14ac:dyDescent="0.3">
      <c r="A5" s="13"/>
      <c r="B5" s="14"/>
      <c r="C5" s="14"/>
      <c r="D5" s="14"/>
      <c r="E5" s="13"/>
      <c r="F5" s="13"/>
      <c r="G5" s="13"/>
      <c r="H5" s="13"/>
      <c r="I5" s="13"/>
      <c r="J5" s="13"/>
      <c r="K5" s="13"/>
      <c r="L5" s="15"/>
      <c r="M5" s="16"/>
      <c r="N5" s="16"/>
      <c r="O5" s="13"/>
      <c r="P5" s="13"/>
      <c r="Q5" s="13"/>
    </row>
    <row r="6" spans="1:17" x14ac:dyDescent="0.3">
      <c r="A6" s="29" t="s">
        <v>1</v>
      </c>
      <c r="B6" s="29" t="s">
        <v>2</v>
      </c>
      <c r="C6" s="29" t="s">
        <v>16</v>
      </c>
      <c r="D6" s="29"/>
      <c r="E6" s="29" t="s">
        <v>3</v>
      </c>
      <c r="F6" s="29"/>
      <c r="G6" s="29"/>
      <c r="H6" s="29"/>
      <c r="I6" s="29"/>
      <c r="J6" s="29"/>
      <c r="K6" s="30" t="s">
        <v>4</v>
      </c>
      <c r="L6" s="29" t="s">
        <v>5</v>
      </c>
      <c r="M6" s="29" t="s">
        <v>6</v>
      </c>
      <c r="N6" s="29" t="s">
        <v>7</v>
      </c>
      <c r="O6" s="33" t="s">
        <v>19</v>
      </c>
      <c r="P6" s="33"/>
      <c r="Q6" s="33" t="s">
        <v>8</v>
      </c>
    </row>
    <row r="7" spans="1:17" x14ac:dyDescent="0.3">
      <c r="A7" s="29"/>
      <c r="B7" s="29"/>
      <c r="C7" s="29"/>
      <c r="D7" s="29"/>
      <c r="E7" s="35" t="s">
        <v>9</v>
      </c>
      <c r="F7" s="35" t="s">
        <v>10</v>
      </c>
      <c r="G7" s="35" t="s">
        <v>11</v>
      </c>
      <c r="H7" s="35" t="s">
        <v>12</v>
      </c>
      <c r="I7" s="35" t="s">
        <v>13</v>
      </c>
      <c r="J7" s="35" t="s">
        <v>14</v>
      </c>
      <c r="K7" s="31"/>
      <c r="L7" s="29"/>
      <c r="M7" s="29"/>
      <c r="N7" s="29"/>
      <c r="O7" s="33"/>
      <c r="P7" s="33"/>
      <c r="Q7" s="33"/>
    </row>
    <row r="8" spans="1:17" ht="98.25" customHeight="1" x14ac:dyDescent="0.3">
      <c r="A8" s="29"/>
      <c r="B8" s="29"/>
      <c r="C8" s="17" t="s">
        <v>17</v>
      </c>
      <c r="D8" s="17" t="s">
        <v>18</v>
      </c>
      <c r="E8" s="35"/>
      <c r="F8" s="35"/>
      <c r="G8" s="35"/>
      <c r="H8" s="35"/>
      <c r="I8" s="35"/>
      <c r="J8" s="35"/>
      <c r="K8" s="32"/>
      <c r="L8" s="29"/>
      <c r="M8" s="29"/>
      <c r="N8" s="29"/>
      <c r="O8" s="17" t="s">
        <v>20</v>
      </c>
      <c r="P8" s="17" t="s">
        <v>21</v>
      </c>
      <c r="Q8" s="33"/>
    </row>
    <row r="9" spans="1:17" ht="15.6" x14ac:dyDescent="0.3">
      <c r="A9" s="18">
        <v>1</v>
      </c>
      <c r="B9" s="19">
        <v>2</v>
      </c>
      <c r="C9" s="19"/>
      <c r="D9" s="19"/>
      <c r="E9" s="18">
        <v>3</v>
      </c>
      <c r="F9" s="18">
        <v>4</v>
      </c>
      <c r="G9" s="18">
        <v>5</v>
      </c>
      <c r="H9" s="18">
        <v>6</v>
      </c>
      <c r="I9" s="18">
        <v>7</v>
      </c>
      <c r="J9" s="18">
        <v>8</v>
      </c>
      <c r="K9" s="18">
        <v>9</v>
      </c>
      <c r="L9" s="18">
        <v>10</v>
      </c>
      <c r="M9" s="19">
        <v>11</v>
      </c>
      <c r="N9" s="19">
        <v>12</v>
      </c>
      <c r="O9" s="18"/>
      <c r="P9" s="18"/>
      <c r="Q9" s="18">
        <v>13</v>
      </c>
    </row>
    <row r="10" spans="1:17" ht="98.4" customHeight="1" x14ac:dyDescent="0.3">
      <c r="A10" s="18">
        <v>1</v>
      </c>
      <c r="B10" s="19" t="s">
        <v>51</v>
      </c>
      <c r="C10" s="19" t="s">
        <v>45</v>
      </c>
      <c r="D10" s="19"/>
      <c r="E10" s="18"/>
      <c r="F10" s="18"/>
      <c r="G10" s="18"/>
      <c r="H10" s="18"/>
      <c r="I10" s="18"/>
      <c r="J10" s="18" t="s">
        <v>22</v>
      </c>
      <c r="K10" s="20" t="s">
        <v>52</v>
      </c>
      <c r="L10" s="21" t="s">
        <v>53</v>
      </c>
      <c r="M10" s="19" t="s">
        <v>54</v>
      </c>
      <c r="N10" s="19"/>
      <c r="O10" s="18"/>
      <c r="P10" s="18" t="s">
        <v>22</v>
      </c>
      <c r="Q10" s="18"/>
    </row>
    <row r="11" spans="1:17" ht="94.2" customHeight="1" x14ac:dyDescent="0.3">
      <c r="A11" s="18">
        <v>2</v>
      </c>
      <c r="B11" s="19" t="s">
        <v>55</v>
      </c>
      <c r="C11" s="19"/>
      <c r="D11" s="19" t="s">
        <v>44</v>
      </c>
      <c r="E11" s="18"/>
      <c r="F11" s="18"/>
      <c r="G11" s="18"/>
      <c r="H11" s="18"/>
      <c r="I11" s="18"/>
      <c r="J11" s="18" t="s">
        <v>22</v>
      </c>
      <c r="K11" s="20" t="s">
        <v>56</v>
      </c>
      <c r="L11" s="21" t="s">
        <v>57</v>
      </c>
      <c r="M11" s="19" t="s">
        <v>54</v>
      </c>
      <c r="N11" s="19"/>
      <c r="O11" s="18"/>
      <c r="P11" s="18" t="s">
        <v>22</v>
      </c>
      <c r="Q11" s="18"/>
    </row>
    <row r="12" spans="1:17" ht="143.4" customHeight="1" x14ac:dyDescent="0.3">
      <c r="A12" s="18">
        <v>3</v>
      </c>
      <c r="B12" s="19" t="s">
        <v>58</v>
      </c>
      <c r="C12" s="19" t="s">
        <v>45</v>
      </c>
      <c r="D12" s="19"/>
      <c r="E12" s="18"/>
      <c r="F12" s="18"/>
      <c r="G12" s="18"/>
      <c r="H12" s="18"/>
      <c r="I12" s="18"/>
      <c r="J12" s="18" t="s">
        <v>22</v>
      </c>
      <c r="K12" s="20" t="s">
        <v>59</v>
      </c>
      <c r="L12" s="21">
        <v>44628</v>
      </c>
      <c r="M12" s="19" t="s">
        <v>54</v>
      </c>
      <c r="N12" s="19"/>
      <c r="O12" s="18"/>
      <c r="P12" s="18" t="s">
        <v>22</v>
      </c>
      <c r="Q12" s="18"/>
    </row>
    <row r="13" spans="1:17" ht="101.4" customHeight="1" x14ac:dyDescent="0.3">
      <c r="A13" s="18">
        <v>4</v>
      </c>
      <c r="B13" s="19" t="s">
        <v>60</v>
      </c>
      <c r="C13" s="19"/>
      <c r="D13" s="19" t="s">
        <v>44</v>
      </c>
      <c r="E13" s="18"/>
      <c r="F13" s="18"/>
      <c r="G13" s="18"/>
      <c r="H13" s="18"/>
      <c r="I13" s="18"/>
      <c r="J13" s="18" t="s">
        <v>22</v>
      </c>
      <c r="K13" s="20" t="s">
        <v>61</v>
      </c>
      <c r="L13" s="21" t="s">
        <v>62</v>
      </c>
      <c r="M13" s="19" t="s">
        <v>63</v>
      </c>
      <c r="N13" s="19"/>
      <c r="O13" s="18"/>
      <c r="P13" s="18" t="s">
        <v>22</v>
      </c>
      <c r="Q13" s="18"/>
    </row>
    <row r="14" spans="1:17" ht="117.6" customHeight="1" x14ac:dyDescent="0.3">
      <c r="A14" s="18">
        <v>5</v>
      </c>
      <c r="B14" s="19" t="s">
        <v>64</v>
      </c>
      <c r="C14" s="19" t="s">
        <v>45</v>
      </c>
      <c r="D14" s="19"/>
      <c r="E14" s="18"/>
      <c r="F14" s="18"/>
      <c r="G14" s="18"/>
      <c r="H14" s="18"/>
      <c r="I14" s="18"/>
      <c r="J14" s="18" t="s">
        <v>22</v>
      </c>
      <c r="K14" s="20" t="s">
        <v>65</v>
      </c>
      <c r="L14" s="21" t="s">
        <v>66</v>
      </c>
      <c r="M14" s="19" t="s">
        <v>63</v>
      </c>
      <c r="N14" s="19"/>
      <c r="O14" s="18"/>
      <c r="P14" s="18" t="s">
        <v>22</v>
      </c>
      <c r="Q14" s="18"/>
    </row>
    <row r="15" spans="1:17" ht="116.4" customHeight="1" x14ac:dyDescent="0.3">
      <c r="A15" s="18">
        <v>6</v>
      </c>
      <c r="B15" s="19" t="s">
        <v>67</v>
      </c>
      <c r="C15" s="19" t="s">
        <v>45</v>
      </c>
      <c r="D15" s="19"/>
      <c r="E15" s="18"/>
      <c r="F15" s="18"/>
      <c r="G15" s="18"/>
      <c r="H15" s="18"/>
      <c r="I15" s="18"/>
      <c r="J15" s="18" t="s">
        <v>22</v>
      </c>
      <c r="K15" s="20" t="s">
        <v>68</v>
      </c>
      <c r="L15" s="21" t="s">
        <v>69</v>
      </c>
      <c r="M15" s="19" t="s">
        <v>63</v>
      </c>
      <c r="N15" s="19"/>
      <c r="O15" s="18"/>
      <c r="P15" s="18" t="s">
        <v>22</v>
      </c>
      <c r="Q15" s="18"/>
    </row>
    <row r="16" spans="1:17" ht="130.19999999999999" customHeight="1" x14ac:dyDescent="0.3">
      <c r="A16" s="18">
        <v>7</v>
      </c>
      <c r="B16" s="19" t="s">
        <v>70</v>
      </c>
      <c r="C16" s="19"/>
      <c r="D16" s="19" t="s">
        <v>44</v>
      </c>
      <c r="E16" s="18"/>
      <c r="F16" s="18"/>
      <c r="G16" s="18"/>
      <c r="H16" s="18"/>
      <c r="I16" s="18"/>
      <c r="J16" s="18" t="s">
        <v>22</v>
      </c>
      <c r="K16" s="20" t="s">
        <v>71</v>
      </c>
      <c r="L16" s="21" t="s">
        <v>72</v>
      </c>
      <c r="M16" s="19" t="s">
        <v>54</v>
      </c>
      <c r="N16" s="19"/>
      <c r="O16" s="18"/>
      <c r="P16" s="18" t="s">
        <v>22</v>
      </c>
      <c r="Q16" s="18"/>
    </row>
    <row r="17" spans="1:17" ht="117" customHeight="1" x14ac:dyDescent="0.3">
      <c r="A17" s="18">
        <v>8</v>
      </c>
      <c r="B17" s="19" t="s">
        <v>73</v>
      </c>
      <c r="C17" s="19" t="s">
        <v>45</v>
      </c>
      <c r="D17" s="19"/>
      <c r="E17" s="18"/>
      <c r="F17" s="18"/>
      <c r="G17" s="18"/>
      <c r="H17" s="18"/>
      <c r="I17" s="18"/>
      <c r="J17" s="18" t="s">
        <v>22</v>
      </c>
      <c r="K17" s="20" t="s">
        <v>74</v>
      </c>
      <c r="L17" s="21" t="s">
        <v>75</v>
      </c>
      <c r="M17" s="19" t="s">
        <v>63</v>
      </c>
      <c r="N17" s="19"/>
      <c r="O17" s="18"/>
      <c r="P17" s="18" t="s">
        <v>22</v>
      </c>
      <c r="Q17" s="18"/>
    </row>
    <row r="18" spans="1:17" ht="124.8" x14ac:dyDescent="0.3">
      <c r="A18" s="18">
        <v>9</v>
      </c>
      <c r="B18" s="19" t="s">
        <v>76</v>
      </c>
      <c r="C18" s="19" t="s">
        <v>45</v>
      </c>
      <c r="D18" s="19"/>
      <c r="E18" s="18"/>
      <c r="F18" s="18"/>
      <c r="G18" s="18"/>
      <c r="H18" s="18"/>
      <c r="I18" s="18"/>
      <c r="J18" s="18" t="s">
        <v>22</v>
      </c>
      <c r="K18" s="20" t="s">
        <v>77</v>
      </c>
      <c r="L18" s="21">
        <v>44602</v>
      </c>
      <c r="M18" s="19" t="s">
        <v>54</v>
      </c>
      <c r="N18" s="19"/>
      <c r="O18" s="18"/>
      <c r="P18" s="18" t="s">
        <v>22</v>
      </c>
      <c r="Q18" s="18"/>
    </row>
    <row r="19" spans="1:17" ht="68.400000000000006" customHeight="1" x14ac:dyDescent="0.3">
      <c r="A19" s="18">
        <v>10</v>
      </c>
      <c r="B19" s="19" t="s">
        <v>78</v>
      </c>
      <c r="C19" s="19" t="s">
        <v>45</v>
      </c>
      <c r="D19" s="19"/>
      <c r="E19" s="18"/>
      <c r="F19" s="18"/>
      <c r="G19" s="18"/>
      <c r="H19" s="18"/>
      <c r="I19" s="18"/>
      <c r="J19" s="18" t="s">
        <v>22</v>
      </c>
      <c r="K19" s="20" t="s">
        <v>79</v>
      </c>
      <c r="L19" s="21">
        <v>44752</v>
      </c>
      <c r="M19" s="19" t="s">
        <v>80</v>
      </c>
      <c r="N19" s="19"/>
      <c r="O19" s="18"/>
      <c r="P19" s="18" t="s">
        <v>22</v>
      </c>
      <c r="Q19" s="18"/>
    </row>
    <row r="20" spans="1:17" ht="152.4" customHeight="1" x14ac:dyDescent="0.3">
      <c r="A20" s="18">
        <v>11</v>
      </c>
      <c r="B20" s="19" t="s">
        <v>81</v>
      </c>
      <c r="C20" s="19" t="s">
        <v>45</v>
      </c>
      <c r="D20" s="19"/>
      <c r="E20" s="18"/>
      <c r="F20" s="18"/>
      <c r="G20" s="18"/>
      <c r="H20" s="18"/>
      <c r="I20" s="18"/>
      <c r="J20" s="18" t="s">
        <v>22</v>
      </c>
      <c r="K20" s="20" t="s">
        <v>82</v>
      </c>
      <c r="L20" s="21">
        <v>44844</v>
      </c>
      <c r="M20" s="19" t="s">
        <v>85</v>
      </c>
      <c r="N20" s="19"/>
      <c r="O20" s="18"/>
      <c r="P20" s="18" t="s">
        <v>22</v>
      </c>
      <c r="Q20" s="18"/>
    </row>
    <row r="21" spans="1:17" ht="109.2" x14ac:dyDescent="0.3">
      <c r="A21" s="18">
        <v>12</v>
      </c>
      <c r="B21" s="19" t="s">
        <v>83</v>
      </c>
      <c r="C21" s="19" t="s">
        <v>45</v>
      </c>
      <c r="D21" s="19"/>
      <c r="E21" s="18"/>
      <c r="F21" s="18"/>
      <c r="G21" s="18"/>
      <c r="H21" s="18"/>
      <c r="I21" s="18"/>
      <c r="J21" s="18" t="s">
        <v>22</v>
      </c>
      <c r="K21" s="20" t="s">
        <v>84</v>
      </c>
      <c r="L21" s="21">
        <v>44905</v>
      </c>
      <c r="M21" s="19" t="s">
        <v>86</v>
      </c>
      <c r="N21" s="19"/>
      <c r="O21" s="18"/>
      <c r="P21" s="18" t="s">
        <v>22</v>
      </c>
      <c r="Q21" s="18"/>
    </row>
    <row r="22" spans="1:17" ht="93.6" x14ac:dyDescent="0.3">
      <c r="A22" s="18">
        <v>13</v>
      </c>
      <c r="B22" s="19" t="s">
        <v>87</v>
      </c>
      <c r="C22" s="19"/>
      <c r="D22" s="19" t="s">
        <v>44</v>
      </c>
      <c r="E22" s="18"/>
      <c r="F22" s="18"/>
      <c r="G22" s="18"/>
      <c r="H22" s="18"/>
      <c r="I22" s="18"/>
      <c r="J22" s="18" t="s">
        <v>22</v>
      </c>
      <c r="K22" s="20" t="s">
        <v>88</v>
      </c>
      <c r="L22" s="21" t="s">
        <v>62</v>
      </c>
      <c r="M22" s="19" t="s">
        <v>86</v>
      </c>
      <c r="N22" s="19"/>
      <c r="O22" s="18"/>
      <c r="P22" s="18" t="s">
        <v>22</v>
      </c>
      <c r="Q22" s="18" t="s">
        <v>49</v>
      </c>
    </row>
    <row r="23" spans="1:17" ht="15.6" x14ac:dyDescent="0.3">
      <c r="A23" s="34" t="s">
        <v>15</v>
      </c>
      <c r="B23" s="34"/>
      <c r="C23" s="22">
        <v>9</v>
      </c>
      <c r="D23" s="22">
        <v>4</v>
      </c>
      <c r="E23" s="22">
        <f t="shared" ref="E23:I23" si="0">COUNTIF(E10:E18,"√")</f>
        <v>0</v>
      </c>
      <c r="F23" s="22">
        <f t="shared" si="0"/>
        <v>0</v>
      </c>
      <c r="G23" s="22">
        <f t="shared" si="0"/>
        <v>0</v>
      </c>
      <c r="H23" s="22">
        <f t="shared" si="0"/>
        <v>0</v>
      </c>
      <c r="I23" s="22">
        <f t="shared" si="0"/>
        <v>0</v>
      </c>
      <c r="J23" s="22">
        <v>13</v>
      </c>
      <c r="K23" s="23"/>
      <c r="L23" s="24"/>
      <c r="M23" s="25"/>
      <c r="N23" s="25"/>
      <c r="O23" s="22"/>
      <c r="P23" s="22"/>
      <c r="Q23" s="23"/>
    </row>
  </sheetData>
  <mergeCells count="18">
    <mergeCell ref="A23:B23"/>
    <mergeCell ref="Q6:Q8"/>
    <mergeCell ref="E7:E8"/>
    <mergeCell ref="F7:F8"/>
    <mergeCell ref="G7:G8"/>
    <mergeCell ref="H7:H8"/>
    <mergeCell ref="I7:I8"/>
    <mergeCell ref="J7:J8"/>
    <mergeCell ref="A1:Q1"/>
    <mergeCell ref="A6:A8"/>
    <mergeCell ref="B6:B8"/>
    <mergeCell ref="C6:D7"/>
    <mergeCell ref="E6:J6"/>
    <mergeCell ref="K6:K8"/>
    <mergeCell ref="L6:L8"/>
    <mergeCell ref="M6:M8"/>
    <mergeCell ref="N6:N8"/>
    <mergeCell ref="O6:P7"/>
  </mergeCells>
  <pageMargins left="0.11811023622047245" right="0.11811023622047245" top="0.74803149606299213" bottom="0.74803149606299213" header="0.31496062992125984" footer="0.31496062992125984"/>
  <pageSetup paperSize="14" scale="6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4:M69"/>
  <sheetViews>
    <sheetView topLeftCell="A51" workbookViewId="0">
      <selection activeCell="F76" sqref="F76"/>
    </sheetView>
  </sheetViews>
  <sheetFormatPr defaultRowHeight="14.4" x14ac:dyDescent="0.3"/>
  <cols>
    <col min="1" max="1" width="2.5546875" customWidth="1"/>
    <col min="2" max="2" width="13.33203125" customWidth="1"/>
    <col min="3" max="8" width="15.6640625" customWidth="1"/>
    <col min="13" max="13" width="15.5546875" customWidth="1"/>
  </cols>
  <sheetData>
    <row r="4" spans="2:13" x14ac:dyDescent="0.3">
      <c r="B4" s="2" t="s">
        <v>23</v>
      </c>
      <c r="C4" s="2" t="s">
        <v>15</v>
      </c>
      <c r="L4" s="2" t="s">
        <v>42</v>
      </c>
      <c r="M4" s="2" t="s">
        <v>15</v>
      </c>
    </row>
    <row r="5" spans="2:13" x14ac:dyDescent="0.3">
      <c r="B5" s="1" t="s">
        <v>24</v>
      </c>
      <c r="C5" s="3" t="e">
        <f>SUM(#REF!)</f>
        <v>#REF!</v>
      </c>
      <c r="L5" s="3">
        <v>2016</v>
      </c>
      <c r="M5" s="3">
        <v>175</v>
      </c>
    </row>
    <row r="6" spans="2:13" x14ac:dyDescent="0.3">
      <c r="B6" s="1" t="s">
        <v>25</v>
      </c>
      <c r="C6" s="3" t="e">
        <f>SUM(#REF!)</f>
        <v>#REF!</v>
      </c>
      <c r="L6" s="3">
        <v>2017</v>
      </c>
      <c r="M6" s="3">
        <v>233</v>
      </c>
    </row>
    <row r="7" spans="2:13" x14ac:dyDescent="0.3">
      <c r="B7" s="1" t="s">
        <v>26</v>
      </c>
      <c r="C7" s="3" t="e">
        <f>SUM(#REF!)</f>
        <v>#REF!</v>
      </c>
      <c r="L7" s="3">
        <v>2018</v>
      </c>
      <c r="M7" s="3">
        <v>154</v>
      </c>
    </row>
    <row r="8" spans="2:13" x14ac:dyDescent="0.3">
      <c r="B8" s="1" t="s">
        <v>27</v>
      </c>
      <c r="C8" s="3">
        <f>SUM('S.D OKTO 2022'!E23:J23)</f>
        <v>13</v>
      </c>
      <c r="L8" s="3">
        <v>2019</v>
      </c>
      <c r="M8" s="3">
        <v>334</v>
      </c>
    </row>
    <row r="9" spans="2:13" x14ac:dyDescent="0.3">
      <c r="B9" s="1" t="s">
        <v>28</v>
      </c>
      <c r="C9" s="3" t="e">
        <f>SUM(#REF!)</f>
        <v>#REF!</v>
      </c>
    </row>
    <row r="10" spans="2:13" x14ac:dyDescent="0.3">
      <c r="B10" s="1" t="s">
        <v>29</v>
      </c>
      <c r="C10" s="3" t="e">
        <f>SUM(#REF!)</f>
        <v>#REF!</v>
      </c>
    </row>
    <row r="11" spans="2:13" x14ac:dyDescent="0.3">
      <c r="B11" s="1" t="s">
        <v>30</v>
      </c>
      <c r="C11" s="3" t="e">
        <f>SUM(#REF!)</f>
        <v>#REF!</v>
      </c>
    </row>
    <row r="12" spans="2:13" x14ac:dyDescent="0.3">
      <c r="B12" s="1" t="s">
        <v>31</v>
      </c>
      <c r="C12" s="3" t="e">
        <f>SUM(#REF!)</f>
        <v>#REF!</v>
      </c>
    </row>
    <row r="13" spans="2:13" x14ac:dyDescent="0.3">
      <c r="B13" s="1" t="s">
        <v>32</v>
      </c>
      <c r="C13" s="3" t="e">
        <f>SUM(#REF!)</f>
        <v>#REF!</v>
      </c>
    </row>
    <row r="14" spans="2:13" x14ac:dyDescent="0.3">
      <c r="B14" s="1" t="s">
        <v>33</v>
      </c>
      <c r="C14" s="3" t="e">
        <f>SUM(#REF!)</f>
        <v>#REF!</v>
      </c>
    </row>
    <row r="15" spans="2:13" x14ac:dyDescent="0.3">
      <c r="B15" s="1" t="s">
        <v>34</v>
      </c>
      <c r="C15" s="3" t="e">
        <f>SUM(#REF!)</f>
        <v>#REF!</v>
      </c>
    </row>
    <row r="16" spans="2:13" x14ac:dyDescent="0.3">
      <c r="B16" s="1" t="s">
        <v>35</v>
      </c>
      <c r="C16" s="3" t="e">
        <f>SUM(#REF!)</f>
        <v>#REF!</v>
      </c>
    </row>
    <row r="17" spans="2:4" x14ac:dyDescent="0.3">
      <c r="C17" s="3" t="e">
        <f>SUM(C5:C16)</f>
        <v>#REF!</v>
      </c>
    </row>
    <row r="21" spans="2:4" x14ac:dyDescent="0.3">
      <c r="B21" s="2" t="s">
        <v>23</v>
      </c>
      <c r="C21" s="2" t="s">
        <v>21</v>
      </c>
      <c r="D21" s="4" t="s">
        <v>20</v>
      </c>
    </row>
    <row r="22" spans="2:4" x14ac:dyDescent="0.3">
      <c r="B22" s="1" t="s">
        <v>24</v>
      </c>
      <c r="C22" s="3" t="e">
        <f>#REF!</f>
        <v>#REF!</v>
      </c>
      <c r="D22" s="3" t="e">
        <f>#REF!</f>
        <v>#REF!</v>
      </c>
    </row>
    <row r="23" spans="2:4" x14ac:dyDescent="0.3">
      <c r="B23" s="1" t="s">
        <v>25</v>
      </c>
      <c r="C23" s="3" t="e">
        <f>#REF!</f>
        <v>#REF!</v>
      </c>
      <c r="D23" s="3" t="e">
        <f>#REF!</f>
        <v>#REF!</v>
      </c>
    </row>
    <row r="24" spans="2:4" x14ac:dyDescent="0.3">
      <c r="B24" s="1" t="s">
        <v>26</v>
      </c>
      <c r="C24" s="3" t="e">
        <f>#REF!</f>
        <v>#REF!</v>
      </c>
      <c r="D24" s="3" t="e">
        <f>#REF!</f>
        <v>#REF!</v>
      </c>
    </row>
    <row r="25" spans="2:4" x14ac:dyDescent="0.3">
      <c r="B25" s="1" t="s">
        <v>27</v>
      </c>
      <c r="C25" s="3">
        <f>'S.D OKTO 2022'!P23</f>
        <v>0</v>
      </c>
      <c r="D25" s="3">
        <f>'S.D OKTO 2022'!O23</f>
        <v>0</v>
      </c>
    </row>
    <row r="26" spans="2:4" x14ac:dyDescent="0.3">
      <c r="B26" s="1" t="s">
        <v>28</v>
      </c>
      <c r="C26" s="3" t="e">
        <f>#REF!</f>
        <v>#REF!</v>
      </c>
      <c r="D26" s="3" t="e">
        <f>#REF!</f>
        <v>#REF!</v>
      </c>
    </row>
    <row r="27" spans="2:4" x14ac:dyDescent="0.3">
      <c r="B27" s="1" t="s">
        <v>29</v>
      </c>
      <c r="C27" s="3" t="e">
        <f>#REF!</f>
        <v>#REF!</v>
      </c>
      <c r="D27" s="3" t="e">
        <f>#REF!</f>
        <v>#REF!</v>
      </c>
    </row>
    <row r="28" spans="2:4" x14ac:dyDescent="0.3">
      <c r="B28" s="1" t="s">
        <v>30</v>
      </c>
      <c r="C28" s="3" t="e">
        <f>#REF!</f>
        <v>#REF!</v>
      </c>
      <c r="D28" s="3" t="e">
        <f>#REF!</f>
        <v>#REF!</v>
      </c>
    </row>
    <row r="29" spans="2:4" x14ac:dyDescent="0.3">
      <c r="B29" s="1" t="s">
        <v>31</v>
      </c>
      <c r="C29" s="3" t="e">
        <f>#REF!</f>
        <v>#REF!</v>
      </c>
      <c r="D29" s="3" t="e">
        <f>#REF!</f>
        <v>#REF!</v>
      </c>
    </row>
    <row r="30" spans="2:4" x14ac:dyDescent="0.3">
      <c r="B30" s="1" t="s">
        <v>32</v>
      </c>
      <c r="C30" s="3" t="e">
        <f>#REF!</f>
        <v>#REF!</v>
      </c>
      <c r="D30" s="3" t="e">
        <f>#REF!</f>
        <v>#REF!</v>
      </c>
    </row>
    <row r="31" spans="2:4" x14ac:dyDescent="0.3">
      <c r="B31" s="1" t="s">
        <v>33</v>
      </c>
      <c r="C31" s="3" t="e">
        <f>#REF!</f>
        <v>#REF!</v>
      </c>
      <c r="D31" s="3" t="e">
        <f>#REF!</f>
        <v>#REF!</v>
      </c>
    </row>
    <row r="32" spans="2:4" x14ac:dyDescent="0.3">
      <c r="B32" s="1" t="s">
        <v>34</v>
      </c>
      <c r="C32" s="3" t="e">
        <f>#REF!</f>
        <v>#REF!</v>
      </c>
      <c r="D32" s="3" t="e">
        <f>#REF!</f>
        <v>#REF!</v>
      </c>
    </row>
    <row r="33" spans="2:6" x14ac:dyDescent="0.3">
      <c r="B33" s="1" t="s">
        <v>35</v>
      </c>
      <c r="C33" s="3" t="e">
        <f>#REF!</f>
        <v>#REF!</v>
      </c>
      <c r="D33" s="26" t="e">
        <f>#REF!</f>
        <v>#REF!</v>
      </c>
    </row>
    <row r="34" spans="2:6" x14ac:dyDescent="0.3">
      <c r="C34" s="3" t="e">
        <f>SUM(C22:C33)</f>
        <v>#REF!</v>
      </c>
      <c r="D34" s="3" t="e">
        <f>SUM(D22:D33)</f>
        <v>#REF!</v>
      </c>
      <c r="E34" s="1" t="e">
        <f>SUM(C34:D34)</f>
        <v>#REF!</v>
      </c>
    </row>
    <row r="38" spans="2:6" x14ac:dyDescent="0.3">
      <c r="B38" s="2" t="s">
        <v>23</v>
      </c>
      <c r="C38" s="2" t="s">
        <v>17</v>
      </c>
      <c r="D38" s="2" t="s">
        <v>18</v>
      </c>
      <c r="E38" s="4" t="s">
        <v>41</v>
      </c>
    </row>
    <row r="39" spans="2:6" x14ac:dyDescent="0.3">
      <c r="B39" s="1" t="s">
        <v>24</v>
      </c>
      <c r="C39" s="3" t="e">
        <f>#REF!</f>
        <v>#REF!</v>
      </c>
      <c r="D39" s="3" t="e">
        <f>#REF!</f>
        <v>#REF!</v>
      </c>
      <c r="E39" s="3" t="e">
        <f>C5-(SUM(C39:D39))</f>
        <v>#REF!</v>
      </c>
      <c r="F39" s="27"/>
    </row>
    <row r="40" spans="2:6" x14ac:dyDescent="0.3">
      <c r="B40" s="1" t="s">
        <v>25</v>
      </c>
      <c r="C40" s="3" t="e">
        <f>#REF!</f>
        <v>#REF!</v>
      </c>
      <c r="D40" s="3" t="e">
        <f>#REF!</f>
        <v>#REF!</v>
      </c>
      <c r="E40" s="3" t="e">
        <f t="shared" ref="E40:E50" si="0">C6-(SUM(C40:D40))</f>
        <v>#REF!</v>
      </c>
      <c r="F40" s="27"/>
    </row>
    <row r="41" spans="2:6" x14ac:dyDescent="0.3">
      <c r="B41" s="1" t="s">
        <v>26</v>
      </c>
      <c r="C41" s="3" t="e">
        <f>#REF!</f>
        <v>#REF!</v>
      </c>
      <c r="D41" s="3" t="e">
        <f>#REF!</f>
        <v>#REF!</v>
      </c>
      <c r="E41" s="3" t="e">
        <f t="shared" si="0"/>
        <v>#REF!</v>
      </c>
      <c r="F41" s="27"/>
    </row>
    <row r="42" spans="2:6" x14ac:dyDescent="0.3">
      <c r="B42" s="1" t="s">
        <v>27</v>
      </c>
      <c r="C42" s="3">
        <f>'S.D OKTO 2022'!C23</f>
        <v>9</v>
      </c>
      <c r="D42" s="3">
        <f>'S.D OKTO 2022'!D23</f>
        <v>4</v>
      </c>
      <c r="E42" s="3">
        <f t="shared" si="0"/>
        <v>0</v>
      </c>
      <c r="F42" s="27"/>
    </row>
    <row r="43" spans="2:6" x14ac:dyDescent="0.3">
      <c r="B43" s="1" t="s">
        <v>28</v>
      </c>
      <c r="C43" s="3" t="e">
        <f>#REF!</f>
        <v>#REF!</v>
      </c>
      <c r="D43" s="3" t="e">
        <f>#REF!</f>
        <v>#REF!</v>
      </c>
      <c r="E43" s="3" t="e">
        <f t="shared" si="0"/>
        <v>#REF!</v>
      </c>
      <c r="F43" s="27"/>
    </row>
    <row r="44" spans="2:6" x14ac:dyDescent="0.3">
      <c r="B44" s="1" t="s">
        <v>29</v>
      </c>
      <c r="C44" s="3" t="e">
        <f>#REF!</f>
        <v>#REF!</v>
      </c>
      <c r="D44" s="3" t="e">
        <f>#REF!</f>
        <v>#REF!</v>
      </c>
      <c r="E44" s="3" t="e">
        <f t="shared" si="0"/>
        <v>#REF!</v>
      </c>
      <c r="F44" s="27"/>
    </row>
    <row r="45" spans="2:6" x14ac:dyDescent="0.3">
      <c r="B45" s="1" t="s">
        <v>30</v>
      </c>
      <c r="C45" s="3" t="e">
        <f>#REF!</f>
        <v>#REF!</v>
      </c>
      <c r="D45" s="3" t="e">
        <f>#REF!</f>
        <v>#REF!</v>
      </c>
      <c r="E45" s="3" t="e">
        <f t="shared" si="0"/>
        <v>#REF!</v>
      </c>
      <c r="F45" s="27"/>
    </row>
    <row r="46" spans="2:6" x14ac:dyDescent="0.3">
      <c r="B46" s="1" t="s">
        <v>31</v>
      </c>
      <c r="C46" s="3" t="e">
        <f>#REF!</f>
        <v>#REF!</v>
      </c>
      <c r="D46" s="3" t="e">
        <f>#REF!</f>
        <v>#REF!</v>
      </c>
      <c r="E46" s="3" t="e">
        <f t="shared" si="0"/>
        <v>#REF!</v>
      </c>
      <c r="F46" s="27"/>
    </row>
    <row r="47" spans="2:6" x14ac:dyDescent="0.3">
      <c r="B47" s="1" t="s">
        <v>32</v>
      </c>
      <c r="C47" s="3" t="e">
        <f>#REF!</f>
        <v>#REF!</v>
      </c>
      <c r="D47" s="3" t="e">
        <f>#REF!</f>
        <v>#REF!</v>
      </c>
      <c r="E47" s="3" t="e">
        <f t="shared" si="0"/>
        <v>#REF!</v>
      </c>
      <c r="F47" s="27"/>
    </row>
    <row r="48" spans="2:6" x14ac:dyDescent="0.3">
      <c r="B48" s="1" t="s">
        <v>33</v>
      </c>
      <c r="C48" s="3" t="e">
        <f>#REF!</f>
        <v>#REF!</v>
      </c>
      <c r="D48" s="3" t="e">
        <f>#REF!</f>
        <v>#REF!</v>
      </c>
      <c r="E48" s="3" t="e">
        <f t="shared" si="0"/>
        <v>#REF!</v>
      </c>
      <c r="F48" s="27"/>
    </row>
    <row r="49" spans="2:8" x14ac:dyDescent="0.3">
      <c r="B49" s="1" t="s">
        <v>34</v>
      </c>
      <c r="C49" s="3" t="e">
        <f>#REF!</f>
        <v>#REF!</v>
      </c>
      <c r="D49" s="3" t="e">
        <f>#REF!</f>
        <v>#REF!</v>
      </c>
      <c r="E49" s="3" t="e">
        <f t="shared" si="0"/>
        <v>#REF!</v>
      </c>
      <c r="F49" s="27"/>
    </row>
    <row r="50" spans="2:8" x14ac:dyDescent="0.3">
      <c r="B50" s="1" t="s">
        <v>35</v>
      </c>
      <c r="C50" s="3" t="e">
        <f>#REF!</f>
        <v>#REF!</v>
      </c>
      <c r="D50" s="3" t="e">
        <f>#REF!</f>
        <v>#REF!</v>
      </c>
      <c r="E50" s="3" t="e">
        <f t="shared" si="0"/>
        <v>#REF!</v>
      </c>
      <c r="F50" s="27"/>
    </row>
    <row r="51" spans="2:8" x14ac:dyDescent="0.3">
      <c r="C51" s="3" t="e">
        <f>SUM(C39:C50)</f>
        <v>#REF!</v>
      </c>
      <c r="D51" s="3" t="e">
        <f t="shared" ref="D51:E51" si="1">SUM(D39:D50)</f>
        <v>#REF!</v>
      </c>
      <c r="E51" s="3" t="e">
        <f t="shared" si="1"/>
        <v>#REF!</v>
      </c>
      <c r="F51" s="3" t="e">
        <f>SUM(C51:E51)</f>
        <v>#REF!</v>
      </c>
    </row>
    <row r="55" spans="2:8" ht="28.8" x14ac:dyDescent="0.3">
      <c r="B55" s="2" t="s">
        <v>23</v>
      </c>
      <c r="C55" s="2" t="s">
        <v>36</v>
      </c>
      <c r="D55" s="4" t="s">
        <v>37</v>
      </c>
      <c r="E55" s="4" t="s">
        <v>38</v>
      </c>
      <c r="F55" s="2" t="s">
        <v>39</v>
      </c>
      <c r="G55" s="2" t="s">
        <v>43</v>
      </c>
      <c r="H55" s="2" t="s">
        <v>40</v>
      </c>
    </row>
    <row r="56" spans="2:8" x14ac:dyDescent="0.3">
      <c r="B56" s="1" t="s">
        <v>24</v>
      </c>
      <c r="C56" s="1" t="e">
        <f>#REF!</f>
        <v>#REF!</v>
      </c>
      <c r="D56" s="1" t="e">
        <f>#REF!</f>
        <v>#REF!</v>
      </c>
      <c r="E56" s="1" t="e">
        <f>#REF!</f>
        <v>#REF!</v>
      </c>
      <c r="F56" s="1" t="e">
        <f>#REF!</f>
        <v>#REF!</v>
      </c>
      <c r="G56" s="1" t="e">
        <f>#REF!</f>
        <v>#REF!</v>
      </c>
      <c r="H56" s="1" t="e">
        <f>#REF!</f>
        <v>#REF!</v>
      </c>
    </row>
    <row r="57" spans="2:8" x14ac:dyDescent="0.3">
      <c r="B57" s="1" t="s">
        <v>25</v>
      </c>
      <c r="C57" s="1" t="e">
        <f>#REF!</f>
        <v>#REF!</v>
      </c>
      <c r="D57" s="1" t="e">
        <f>#REF!</f>
        <v>#REF!</v>
      </c>
      <c r="E57" s="1" t="e">
        <f>#REF!</f>
        <v>#REF!</v>
      </c>
      <c r="F57" s="1" t="e">
        <f>#REF!</f>
        <v>#REF!</v>
      </c>
      <c r="G57" s="1" t="e">
        <f>#REF!</f>
        <v>#REF!</v>
      </c>
      <c r="H57" s="1" t="e">
        <f>#REF!</f>
        <v>#REF!</v>
      </c>
    </row>
    <row r="58" spans="2:8" x14ac:dyDescent="0.3">
      <c r="B58" s="1" t="s">
        <v>26</v>
      </c>
      <c r="C58" s="1" t="e">
        <f>#REF!</f>
        <v>#REF!</v>
      </c>
      <c r="D58" s="1" t="e">
        <f>#REF!</f>
        <v>#REF!</v>
      </c>
      <c r="E58" s="1" t="e">
        <f>#REF!</f>
        <v>#REF!</v>
      </c>
      <c r="F58" s="1" t="e">
        <f>#REF!</f>
        <v>#REF!</v>
      </c>
      <c r="G58" s="1" t="e">
        <f>#REF!</f>
        <v>#REF!</v>
      </c>
      <c r="H58" s="1" t="e">
        <f>#REF!</f>
        <v>#REF!</v>
      </c>
    </row>
    <row r="59" spans="2:8" x14ac:dyDescent="0.3">
      <c r="B59" s="1" t="s">
        <v>27</v>
      </c>
      <c r="C59" s="1">
        <f>'S.D OKTO 2022'!E23</f>
        <v>0</v>
      </c>
      <c r="D59" s="1">
        <f>'S.D OKTO 2022'!F23</f>
        <v>0</v>
      </c>
      <c r="E59" s="1">
        <f>'S.D OKTO 2022'!G23</f>
        <v>0</v>
      </c>
      <c r="F59" s="1">
        <f>'S.D OKTO 2022'!H23</f>
        <v>0</v>
      </c>
      <c r="G59" s="1">
        <f>'S.D OKTO 2022'!I23</f>
        <v>0</v>
      </c>
      <c r="H59" s="1">
        <f>'S.D OKTO 2022'!J23</f>
        <v>13</v>
      </c>
    </row>
    <row r="60" spans="2:8" x14ac:dyDescent="0.3">
      <c r="B60" s="1" t="s">
        <v>28</v>
      </c>
      <c r="C60" s="1" t="e">
        <f>#REF!</f>
        <v>#REF!</v>
      </c>
      <c r="D60" s="1" t="e">
        <f>#REF!</f>
        <v>#REF!</v>
      </c>
      <c r="E60" s="1" t="e">
        <f>#REF!</f>
        <v>#REF!</v>
      </c>
      <c r="F60" s="1" t="e">
        <f>#REF!</f>
        <v>#REF!</v>
      </c>
      <c r="G60" s="1" t="e">
        <f>#REF!</f>
        <v>#REF!</v>
      </c>
      <c r="H60" s="1" t="e">
        <f>#REF!</f>
        <v>#REF!</v>
      </c>
    </row>
    <row r="61" spans="2:8" x14ac:dyDescent="0.3">
      <c r="B61" s="1" t="s">
        <v>29</v>
      </c>
      <c r="C61" s="1" t="e">
        <f>#REF!</f>
        <v>#REF!</v>
      </c>
      <c r="D61" s="1" t="e">
        <f>#REF!</f>
        <v>#REF!</v>
      </c>
      <c r="E61" s="1" t="e">
        <f>#REF!</f>
        <v>#REF!</v>
      </c>
      <c r="F61" s="1" t="e">
        <f>#REF!</f>
        <v>#REF!</v>
      </c>
      <c r="G61" s="1" t="e">
        <f>#REF!</f>
        <v>#REF!</v>
      </c>
      <c r="H61" s="1" t="e">
        <f>#REF!</f>
        <v>#REF!</v>
      </c>
    </row>
    <row r="62" spans="2:8" x14ac:dyDescent="0.3">
      <c r="B62" s="1" t="s">
        <v>30</v>
      </c>
      <c r="C62" s="1" t="e">
        <f>#REF!</f>
        <v>#REF!</v>
      </c>
      <c r="D62" s="1" t="e">
        <f>#REF!</f>
        <v>#REF!</v>
      </c>
      <c r="E62" s="1" t="e">
        <f>#REF!</f>
        <v>#REF!</v>
      </c>
      <c r="F62" s="1" t="e">
        <f>#REF!</f>
        <v>#REF!</v>
      </c>
      <c r="G62" s="1" t="e">
        <f>#REF!</f>
        <v>#REF!</v>
      </c>
      <c r="H62" s="1" t="e">
        <f>#REF!</f>
        <v>#REF!</v>
      </c>
    </row>
    <row r="63" spans="2:8" x14ac:dyDescent="0.3">
      <c r="B63" s="1" t="s">
        <v>31</v>
      </c>
      <c r="C63" s="1" t="e">
        <f>#REF!</f>
        <v>#REF!</v>
      </c>
      <c r="D63" s="1" t="e">
        <f>#REF!</f>
        <v>#REF!</v>
      </c>
      <c r="E63" s="1" t="e">
        <f>#REF!</f>
        <v>#REF!</v>
      </c>
      <c r="F63" s="1" t="e">
        <f>#REF!</f>
        <v>#REF!</v>
      </c>
      <c r="G63" s="1" t="e">
        <f>#REF!</f>
        <v>#REF!</v>
      </c>
      <c r="H63" s="1" t="e">
        <f>#REF!</f>
        <v>#REF!</v>
      </c>
    </row>
    <row r="64" spans="2:8" x14ac:dyDescent="0.3">
      <c r="B64" s="1" t="s">
        <v>32</v>
      </c>
      <c r="C64" s="1" t="e">
        <f>#REF!</f>
        <v>#REF!</v>
      </c>
      <c r="D64" s="1" t="e">
        <f>#REF!</f>
        <v>#REF!</v>
      </c>
      <c r="E64" s="1" t="e">
        <f>#REF!</f>
        <v>#REF!</v>
      </c>
      <c r="F64" s="1" t="e">
        <f>#REF!</f>
        <v>#REF!</v>
      </c>
      <c r="G64" s="1" t="e">
        <f>#REF!</f>
        <v>#REF!</v>
      </c>
      <c r="H64" s="1" t="e">
        <f>#REF!</f>
        <v>#REF!</v>
      </c>
    </row>
    <row r="65" spans="2:8" x14ac:dyDescent="0.3">
      <c r="B65" s="1" t="s">
        <v>33</v>
      </c>
      <c r="C65" s="1" t="e">
        <f>#REF!</f>
        <v>#REF!</v>
      </c>
      <c r="D65" s="1" t="e">
        <f>#REF!</f>
        <v>#REF!</v>
      </c>
      <c r="E65" s="1" t="e">
        <f>#REF!</f>
        <v>#REF!</v>
      </c>
      <c r="F65" s="1" t="e">
        <f>#REF!</f>
        <v>#REF!</v>
      </c>
      <c r="G65" s="1" t="e">
        <f>#REF!</f>
        <v>#REF!</v>
      </c>
      <c r="H65" s="1" t="e">
        <f>#REF!</f>
        <v>#REF!</v>
      </c>
    </row>
    <row r="66" spans="2:8" x14ac:dyDescent="0.3">
      <c r="B66" s="1" t="s">
        <v>34</v>
      </c>
      <c r="C66" s="1" t="e">
        <f>#REF!</f>
        <v>#REF!</v>
      </c>
      <c r="D66" s="1" t="e">
        <f>#REF!</f>
        <v>#REF!</v>
      </c>
      <c r="E66" s="1" t="e">
        <f>#REF!</f>
        <v>#REF!</v>
      </c>
      <c r="F66" s="1" t="e">
        <f>#REF!</f>
        <v>#REF!</v>
      </c>
      <c r="G66" s="1" t="e">
        <f>#REF!</f>
        <v>#REF!</v>
      </c>
      <c r="H66" s="1" t="e">
        <f>#REF!</f>
        <v>#REF!</v>
      </c>
    </row>
    <row r="67" spans="2:8" x14ac:dyDescent="0.3">
      <c r="B67" s="1" t="s">
        <v>35</v>
      </c>
      <c r="C67" s="1" t="e">
        <f>#REF!</f>
        <v>#REF!</v>
      </c>
      <c r="D67" s="1" t="e">
        <f>#REF!</f>
        <v>#REF!</v>
      </c>
      <c r="E67" s="1" t="e">
        <f>#REF!</f>
        <v>#REF!</v>
      </c>
      <c r="F67" s="1" t="e">
        <f>#REF!</f>
        <v>#REF!</v>
      </c>
      <c r="G67" s="1" t="e">
        <f>#REF!</f>
        <v>#REF!</v>
      </c>
      <c r="H67" s="1" t="e">
        <f>#REF!</f>
        <v>#REF!</v>
      </c>
    </row>
    <row r="68" spans="2:8" x14ac:dyDescent="0.3">
      <c r="C68" s="3" t="e">
        <f>SUM(C56:C67)</f>
        <v>#REF!</v>
      </c>
      <c r="D68" s="3" t="e">
        <f t="shared" ref="D68:H68" si="2">SUM(D56:D67)</f>
        <v>#REF!</v>
      </c>
      <c r="E68" s="3" t="e">
        <f t="shared" si="2"/>
        <v>#REF!</v>
      </c>
      <c r="F68" s="3" t="e">
        <f t="shared" si="2"/>
        <v>#REF!</v>
      </c>
      <c r="G68" s="3" t="e">
        <f t="shared" si="2"/>
        <v>#REF!</v>
      </c>
      <c r="H68" s="3" t="e">
        <f t="shared" si="2"/>
        <v>#REF!</v>
      </c>
    </row>
    <row r="69" spans="2:8" x14ac:dyDescent="0.3">
      <c r="C69" s="36" t="e">
        <f>SUM(C68:H68)</f>
        <v>#REF!</v>
      </c>
      <c r="D69" s="36"/>
      <c r="E69" s="36"/>
      <c r="F69" s="36"/>
      <c r="G69" s="36"/>
      <c r="H69" s="36"/>
    </row>
  </sheetData>
  <mergeCells count="1">
    <mergeCell ref="C69:H69"/>
  </mergeCell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S.D OKTO 2022</vt:lpstr>
      <vt:lpstr>Statistik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FLLAJNTB</dc:creator>
  <cp:lastModifiedBy>Asus</cp:lastModifiedBy>
  <cp:lastPrinted>2022-07-08T05:13:25Z</cp:lastPrinted>
  <dcterms:created xsi:type="dcterms:W3CDTF">2018-01-22T02:11:56Z</dcterms:created>
  <dcterms:modified xsi:type="dcterms:W3CDTF">2022-11-11T09:34:00Z</dcterms:modified>
</cp:coreProperties>
</file>